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5E" lockStructure="1"/>
  <bookViews>
    <workbookView xWindow="120" yWindow="150" windowWidth="24915" windowHeight="12075"/>
  </bookViews>
  <sheets>
    <sheet name="Übersicht" sheetId="3" r:id="rId1"/>
    <sheet name="Nachhaltige Lehrveranstaltungen" sheetId="1" r:id="rId2"/>
    <sheet name="Nachhaltige Studiengänge" sheetId="4" r:id="rId3"/>
    <sheet name="OVGU Allgemein" sheetId="2" r:id="rId4"/>
  </sheets>
  <definedNames>
    <definedName name="_xlnm._FilterDatabase" localSheetId="1" hidden="1">'Nachhaltige Lehrveranstaltungen'!$A$4:$H$4</definedName>
    <definedName name="_xlnm._FilterDatabase" localSheetId="2" hidden="1">'Nachhaltige Studiengänge'!$A$3:$D$3</definedName>
  </definedNames>
  <calcPr calcId="145621"/>
</workbook>
</file>

<file path=xl/calcChain.xml><?xml version="1.0" encoding="utf-8"?>
<calcChain xmlns="http://schemas.openxmlformats.org/spreadsheetml/2006/main">
  <c r="C53" i="4" l="1"/>
  <c r="C52" i="4"/>
  <c r="C51" i="4"/>
  <c r="C54" i="4" s="1"/>
  <c r="C49" i="4" l="1"/>
  <c r="C48" i="4"/>
  <c r="C50" i="4" s="1"/>
  <c r="C55" i="4" s="1"/>
  <c r="B9" i="3" s="1"/>
  <c r="B16" i="2" l="1"/>
  <c r="B8" i="3" s="1"/>
  <c r="B9" i="2"/>
  <c r="C8" i="2"/>
  <c r="B8" i="2"/>
  <c r="B124" i="1"/>
  <c r="B125" i="1" s="1"/>
  <c r="B5" i="3" s="1"/>
  <c r="B126" i="1"/>
  <c r="B4" i="3" s="1"/>
  <c r="B123" i="1"/>
  <c r="B122" i="1"/>
</calcChain>
</file>

<file path=xl/sharedStrings.xml><?xml version="1.0" encoding="utf-8"?>
<sst xmlns="http://schemas.openxmlformats.org/spreadsheetml/2006/main" count="1061" uniqueCount="333">
  <si>
    <t>Name der Lehrveranstaltung</t>
  </si>
  <si>
    <t>Verantwortliche Lehrperson</t>
  </si>
  <si>
    <t>Semester</t>
  </si>
  <si>
    <t>BA/MA</t>
  </si>
  <si>
    <t>Credit Points</t>
  </si>
  <si>
    <t xml:space="preserve">Sprache </t>
  </si>
  <si>
    <t>Fakultät</t>
  </si>
  <si>
    <t>Veranstaltungsart</t>
  </si>
  <si>
    <t>Robra, Michael , M.Sc.</t>
  </si>
  <si>
    <t>SoSe 18</t>
  </si>
  <si>
    <t>MA</t>
  </si>
  <si>
    <t>FHW</t>
  </si>
  <si>
    <t>Nachhaltige Entwicklung und soziale Ungleichheit</t>
  </si>
  <si>
    <t>Castello, Melanie</t>
  </si>
  <si>
    <t>BA</t>
  </si>
  <si>
    <t>4/6</t>
  </si>
  <si>
    <t>Seminar</t>
  </si>
  <si>
    <t>Nachhaltigkeit und Mobilität</t>
  </si>
  <si>
    <t>Haase, Hartwig , Dr.-Ing.</t>
  </si>
  <si>
    <t>Deutsch</t>
  </si>
  <si>
    <t>FMB</t>
  </si>
  <si>
    <t>Vorlesung</t>
  </si>
  <si>
    <t>Ökonomie und nachhaltige Entwicklung</t>
  </si>
  <si>
    <t>Richter, Katja</t>
  </si>
  <si>
    <t>4</t>
  </si>
  <si>
    <t>Politik und Nachhaltigkeit (Nachhaltige Regionalentwicklung)</t>
  </si>
  <si>
    <t>Böcher, Michael , Prof. Dr.</t>
  </si>
  <si>
    <t>4/6/10</t>
  </si>
  <si>
    <t>Ringvorlesung Nachhaltigkeit</t>
  </si>
  <si>
    <t>Wallis, Hannah , Dr.</t>
  </si>
  <si>
    <t>FNW</t>
  </si>
  <si>
    <t>5</t>
  </si>
  <si>
    <t>Ringvorlesung</t>
  </si>
  <si>
    <t>Governing sustainable development</t>
  </si>
  <si>
    <t>Zeigermann, Ulrike , Dr.</t>
  </si>
  <si>
    <t>Englisch</t>
  </si>
  <si>
    <t>Sustainability Assessment (LCA) for Biofuels</t>
  </si>
  <si>
    <t>Liisa Rihko-Struckmann, Dr.</t>
  </si>
  <si>
    <t>FVST</t>
  </si>
  <si>
    <t>Sustainable Design</t>
  </si>
  <si>
    <t>Wiesner, Martin , M.A.</t>
  </si>
  <si>
    <t>Übung</t>
  </si>
  <si>
    <t>Fabrikökologie: Umweltbewusstes Management industrieller Prozesse</t>
  </si>
  <si>
    <t>Wagenhaus, Gerd , Dipl.-Ing.</t>
  </si>
  <si>
    <t>Wittenberg, Inga , Dr.</t>
  </si>
  <si>
    <t>Ausgewählte Themen der Gestaltung von Mensch-Umwelt-Interaktionen</t>
  </si>
  <si>
    <t>6</t>
  </si>
  <si>
    <t>Der Physiozentrismus in der Umweltethik</t>
  </si>
  <si>
    <t>Widdau, Christoph , Dr.</t>
  </si>
  <si>
    <t>2/4/5/6</t>
  </si>
  <si>
    <t>Blockseminar</t>
  </si>
  <si>
    <t>Gestaltung von Mensch-Umwelt-Interaktionen: Gestaltung von Planungsprozessen</t>
  </si>
  <si>
    <t>Blöbaum, Anke , Dr.</t>
  </si>
  <si>
    <t>Grundlagenmodul Umweltpsychologie: Handeln im Kontext</t>
  </si>
  <si>
    <t>Kaiser, Florian, Prof. Dr.</t>
  </si>
  <si>
    <t>Umweltmanagementinformationssysteme</t>
  </si>
  <si>
    <t>Arndt, Hans-Knud , Prof. Dr.</t>
  </si>
  <si>
    <t>FIN</t>
  </si>
  <si>
    <t>Umwelttechnik und Luftreinhaltung</t>
  </si>
  <si>
    <t>Tsotsas, Evangelos, Prof. Dr.</t>
  </si>
  <si>
    <t>Berufliche Sozialisation - Fokus: Berufswahl oder warum unsere Berufswahl nicht so frei ist, wie wir denken</t>
  </si>
  <si>
    <t>Gericke, Erika , Dr. phil.</t>
  </si>
  <si>
    <t>2-6</t>
  </si>
  <si>
    <t>"Der soziologische Blick" - Sozialwissenschaftliches Denken im Sozialkundeunterricht</t>
  </si>
  <si>
    <t>Pohlenz, Philipp , Prof. Dr.</t>
  </si>
  <si>
    <t>Die Kosten sozialer Ungleichheit / The costs of inequality</t>
  </si>
  <si>
    <t>Steckermeier, Leonie , M.A.</t>
  </si>
  <si>
    <t>Europäische Sozialstruktur und globaler Wandel/ European Social Structure and Global Change</t>
  </si>
  <si>
    <t>Schneickert, Christian , Dr.</t>
  </si>
  <si>
    <t>Konzepte und Ziele sozialer Beratung</t>
  </si>
  <si>
    <t>Wagner, Ina , M.Sc.</t>
  </si>
  <si>
    <t>4-6</t>
  </si>
  <si>
    <t>Sozialer Wandel, Modernisierung und Transformation: Die sozialwissenschaftliche Weltperspektive</t>
  </si>
  <si>
    <t>Schrader, Heiko , Prof. Dr.</t>
  </si>
  <si>
    <t>4/5/6</t>
  </si>
  <si>
    <t>Einführung in die Ethik</t>
  </si>
  <si>
    <t>Proseminar (PS)</t>
  </si>
  <si>
    <t>Wittwer, Héctor , Prof. Dr.</t>
  </si>
  <si>
    <t>Peter Singer: Praktische Ethik</t>
  </si>
  <si>
    <t>Ringkamp, Daniela , Dr. phil.</t>
  </si>
  <si>
    <t>2/4/6</t>
  </si>
  <si>
    <t>2/4/ 6</t>
  </si>
  <si>
    <t>Tierethik</t>
  </si>
  <si>
    <t>Widdau, Christoph, Dr.</t>
  </si>
  <si>
    <t>Eco-Disaster Narratives: Fiction and the Threats of the Anthropocene</t>
  </si>
  <si>
    <t>MA Becker, Madeline</t>
  </si>
  <si>
    <t>Didaktik der Berufsbildung für eine nachhaltige Entwicklung</t>
  </si>
  <si>
    <t>WiSe 18/19</t>
  </si>
  <si>
    <t>Einführung in die vergleichende Politikwissenschaft - Erfassen der Umwelt- und Nachhaltigkeitspolitik in Europa</t>
  </si>
  <si>
    <t>Berker, Lars</t>
  </si>
  <si>
    <t>Filmanalyse und Nachhaltigkeit</t>
  </si>
  <si>
    <t>Gedanken zur nachhaltigen Mobilität</t>
  </si>
  <si>
    <t>Hadler, Jens , Hon.-Prof. Dr.-Ing.</t>
  </si>
  <si>
    <t>Menschenrechte und Nachhaltige Entwicklung</t>
  </si>
  <si>
    <t>Nachhaltige Entwicklung</t>
  </si>
  <si>
    <t>Politik und Nachhaltigkeit - eine politikfeldanalytische Einführung</t>
  </si>
  <si>
    <t>Projektseminar Nachhaltigkeit</t>
  </si>
  <si>
    <t>Global Sustainability Governance</t>
  </si>
  <si>
    <t>6/10</t>
  </si>
  <si>
    <t>Scientific Project: Current Issues in Social and Sustainable Entrepreneurship Research</t>
  </si>
  <si>
    <t>Raith, Matthias , Prof. Dr.</t>
  </si>
  <si>
    <t>FWW</t>
  </si>
  <si>
    <t>Scientific Seminar: Sustainable Logistics</t>
  </si>
  <si>
    <t>Henke, Tino , Dr.</t>
  </si>
  <si>
    <t>10</t>
  </si>
  <si>
    <t>Vocational Education for Sustainable Development</t>
  </si>
  <si>
    <t>Schachtschneider,  , Dr.</t>
  </si>
  <si>
    <t>Environmental Biotechnology</t>
  </si>
  <si>
    <t xml:space="preserve">Benndorf, Dirk , Dr. rer. nat. </t>
  </si>
  <si>
    <t>Anwendungen zum Industriedesign - Modul 2 - Umweltdesign</t>
  </si>
  <si>
    <t>Trott, Matthias , Dipl.-Designer</t>
  </si>
  <si>
    <t>2,5</t>
  </si>
  <si>
    <t>Arbeits- und Organisationspsychologie I - Arbeitspsychologie - Arbeitsumwelten</t>
  </si>
  <si>
    <t>Einsatz von Mikrowellen und Ultraschall in der Verfahrens- und Umwelttechnik</t>
  </si>
  <si>
    <t>Gestaltung von Mensch-Umwelt-Interaktionen: Wahrnehmung- und Bewertung von Umwelten</t>
  </si>
  <si>
    <t>Grundlagenmodul zum Schwerpunkt Umweltpsychologie/Mensch-Technik-Interaktion: Mensch-Umwelt-Interaktion</t>
  </si>
  <si>
    <t>Matthies, Ellen , Prof. Dr.</t>
  </si>
  <si>
    <t>Institutsseminar Sicherheit und Umwelt</t>
  </si>
  <si>
    <t>Hecht, Kristin , Dr.-Ing.</t>
  </si>
  <si>
    <t>Klinische Umweltmedizin</t>
  </si>
  <si>
    <t xml:space="preserve">Bonnekoh, Bernd , Prof. Dr. med. </t>
  </si>
  <si>
    <t>Staatsexamen</t>
  </si>
  <si>
    <t>MED</t>
  </si>
  <si>
    <t>Psychologie der Verhaltensänderung - (Umwelt-)Psychologische Verhaltensmodelle</t>
  </si>
  <si>
    <t>Umweltökonomik</t>
  </si>
  <si>
    <t>Weimann, Joachim , Prof. Dr.</t>
  </si>
  <si>
    <t>5/6</t>
  </si>
  <si>
    <t>SoSe 18/WiSe 18/19</t>
  </si>
  <si>
    <t>Fortgeschrittene Analyseverfahren - Quantitative Sozialforschung am Beispiel Lebenszufriedenheit</t>
  </si>
  <si>
    <t>Biermann, Philipp , Dr.rer.pol.</t>
  </si>
  <si>
    <t>Soziale Ungleichheit</t>
  </si>
  <si>
    <t>Delhey, Jan , Prof. Dr.</t>
  </si>
  <si>
    <t>Sozialkapital und Vertrauen</t>
  </si>
  <si>
    <t>Soziologie der Sozialpolitik. Der nationale Wohlfahrtsstaat im 21. Jahrhundert</t>
  </si>
  <si>
    <t>Börner, Stefanie , Dr.</t>
  </si>
  <si>
    <t>"There is no alternative"? - Wirtschafts- und sozialpolitische Problemlösungsfähigkeit</t>
  </si>
  <si>
    <t>Kasseckert, Markus , M. A.</t>
  </si>
  <si>
    <t>Vergleichende Sozialstrukturanalyse</t>
  </si>
  <si>
    <t>Einführung in die Medizinethik</t>
  </si>
  <si>
    <t>Widdau, Christoph, Dr.</t>
  </si>
  <si>
    <t>Ethik der Migration</t>
  </si>
  <si>
    <t>Ethik im Zeitalter der Digitalisierung</t>
  </si>
  <si>
    <t>Dr. Teille, Karl</t>
  </si>
  <si>
    <t>3</t>
  </si>
  <si>
    <t>Filmseminar Informatik und Ethik</t>
  </si>
  <si>
    <t>Lesske, Frank , Dr. rer. pol.</t>
  </si>
  <si>
    <t>3-6</t>
  </si>
  <si>
    <t>Philosophy and Ethics of Science</t>
  </si>
  <si>
    <t>Zednik, Carlos , Dr.</t>
  </si>
  <si>
    <t>2</t>
  </si>
  <si>
    <t>Kluge Köpfe - K(l)eine Kinder? - Wie familiengerecht ist der Wissenschaftsbetrieb?</t>
  </si>
  <si>
    <t>Lesske, Loreen , Dr.</t>
  </si>
  <si>
    <t>Energieeffiziente Produktion</t>
  </si>
  <si>
    <t>Bähr, Rüdiger , apl. Prof. Dr.-Ing.</t>
  </si>
  <si>
    <t>Energieeffiziente Logistik</t>
  </si>
  <si>
    <t>Prof. H. Zadek</t>
  </si>
  <si>
    <t>Verkehrstechnik und -logistik</t>
  </si>
  <si>
    <t>Kreislauf- und Ressourcenwirtschaft</t>
  </si>
  <si>
    <t>Gender und qualitative Forschung</t>
  </si>
  <si>
    <t>Lange, Bianca , M.A.</t>
  </si>
  <si>
    <t>Gender and Commercials</t>
  </si>
  <si>
    <t>Peters, Susanne , Prof. Dr. phil.</t>
  </si>
  <si>
    <t>Why Look at Animals? Exploring Magdeburg Zoo</t>
  </si>
  <si>
    <t>4/5</t>
  </si>
  <si>
    <t>Science Makes The World Go Round - Scientific Knowlege Transfer in Natural Resources Policy</t>
  </si>
  <si>
    <t>Social Movements across the North-South Divide</t>
  </si>
  <si>
    <t>Prozesse, Systeme und Organisation beruflicher Facharbeit</t>
  </si>
  <si>
    <t>Jenewein, Klaus , Prof. Dr. paed.</t>
  </si>
  <si>
    <t>Dr. rer. nat. Dirk Benndorf</t>
  </si>
  <si>
    <t>Modul B 07: Umweltschutz</t>
  </si>
  <si>
    <t>Teilmodul Ökologie</t>
  </si>
  <si>
    <t>Sicherheits- und Gefahrenab.</t>
  </si>
  <si>
    <t>Regenerative Elektroenergiequellen - Systembetrachtungen</t>
  </si>
  <si>
    <t>Werkstofftechnik</t>
  </si>
  <si>
    <t>Scheffler, Michael , Prof. Dr.</t>
  </si>
  <si>
    <t>8/10</t>
  </si>
  <si>
    <t>Simulation mechanischer Prozesse</t>
  </si>
  <si>
    <t>Prof. Berend van Wachem</t>
  </si>
  <si>
    <t>Wärmekraftanlagen</t>
  </si>
  <si>
    <t xml:space="preserve">Sauerhering, Jörg , Dr.-Ing. </t>
  </si>
  <si>
    <t>Werkstoffe – Eigenschaften und Anwendung</t>
  </si>
  <si>
    <t>Halle, Thorsten , Prof. Dr.-Ing.</t>
  </si>
  <si>
    <t>Modul 2: Mediennutzung und Mediensozialisation</t>
  </si>
  <si>
    <t>Prof. Dr. Fromme</t>
  </si>
  <si>
    <t>Logistikstrategien und -methoden</t>
  </si>
  <si>
    <t>Glistau, Elke , Dr.-Ing. Dr.</t>
  </si>
  <si>
    <t>Integrated Design Engineering</t>
  </si>
  <si>
    <t>Schabacker, Michael , Dr.-Ing.</t>
  </si>
  <si>
    <t>Geschichte, Ethik und Theorie der Medizin</t>
  </si>
  <si>
    <t>Brinkschulte, Eva , apl. Prof. Dr.</t>
  </si>
  <si>
    <t>Konsument*innenverhalten</t>
  </si>
  <si>
    <t>Spittel, Marcel , M.Sc.</t>
  </si>
  <si>
    <t>6/5</t>
  </si>
  <si>
    <t>Process Engineering of Metals and Ceramics</t>
  </si>
  <si>
    <t>Specht, Eckehard , Prof. Dr.-Ing.</t>
  </si>
  <si>
    <t>Storage and Flow of Particulate Solids</t>
  </si>
  <si>
    <t>Chemische Prozesskunde</t>
  </si>
  <si>
    <t>Prof. A. Seidel-Morgenstern</t>
  </si>
  <si>
    <t>Chemie Wasser, Boden, Luft</t>
  </si>
  <si>
    <t>Dr. rer. nat. M. Schwidder</t>
  </si>
  <si>
    <t>Bioverfahrenstechnik</t>
  </si>
  <si>
    <t>Prof. U. Reichl</t>
  </si>
  <si>
    <t>Chemische Prozesse und Anlagen</t>
  </si>
  <si>
    <t>Gabel, Dieter , Dr.-Ing.</t>
  </si>
  <si>
    <t>Toxikologie / Gefahrstoffe</t>
  </si>
  <si>
    <t>Dr. L. Hilfert</t>
  </si>
  <si>
    <t>Technische Thermodynamik / Technische Wärmelehre</t>
  </si>
  <si>
    <t>Beyrau, Frank , Prof. Dr.-Ing.</t>
  </si>
  <si>
    <t>Plant Design (and Process Safety)</t>
  </si>
  <si>
    <t>Control of toxic trace elements</t>
  </si>
  <si>
    <t>Köser, Heinz , Prof. Dr.-Ing.</t>
  </si>
  <si>
    <t>Dispersion of Hazardous Materials</t>
  </si>
  <si>
    <t>Zinke, Ronald , Dr. rer. nat</t>
  </si>
  <si>
    <t>Air Pollution Control</t>
  </si>
  <si>
    <t>Drying Technology</t>
  </si>
  <si>
    <t>Dr. A. Kharaghani</t>
  </si>
  <si>
    <t>Advanced Security Issues in Medical Systems - Hardware and Software Security for Trustworthy medical treatment</t>
  </si>
  <si>
    <t>Dittmann, Jana , Prof. Dr.-Ing.</t>
  </si>
  <si>
    <t>DE/EN</t>
  </si>
  <si>
    <t>Transitional Justice</t>
  </si>
  <si>
    <t>Waldow, Valerie , M.A.</t>
  </si>
  <si>
    <t>Wolter, Martin , Prof. Dr.-Ing.</t>
  </si>
  <si>
    <t>FEIT</t>
  </si>
  <si>
    <t>EMV regenerativer elektrischer Systeme</t>
  </si>
  <si>
    <t>Vick, Ralf , Prof. Dr.-Ing.</t>
  </si>
  <si>
    <t>Generatorsysteme zur regenerativen Energieerzeugung</t>
  </si>
  <si>
    <t>Leidhold, Roberto , Prof. Dr.-Ing.</t>
  </si>
  <si>
    <t>Regenerative Energien - Funktion, Komponenten und Werkstoffe</t>
  </si>
  <si>
    <t>9</t>
  </si>
  <si>
    <t>Physik der Solarzelle</t>
  </si>
  <si>
    <t>Witte, Hartmut , Dr. rer. nat.</t>
  </si>
  <si>
    <t>Photovoltaische Energiesysteme</t>
  </si>
  <si>
    <t>Funktionale Materialien für die Energiespeicherung</t>
  </si>
  <si>
    <t>Scheffler, Franziska, Prof. Dr.</t>
  </si>
  <si>
    <t>BA/BA</t>
  </si>
  <si>
    <t>Wasser- und Flusskraftwerke</t>
  </si>
  <si>
    <t>Elektromobilität</t>
  </si>
  <si>
    <t>Komarnicki, Przemyslaw , Prof. Dr.-Ing.</t>
  </si>
  <si>
    <t>Industrial Energy Management</t>
  </si>
  <si>
    <t>Fond, Benoît , JProf. Dr.-Ing.</t>
  </si>
  <si>
    <t>Elektrische Netze I: stationäre Netzberechnung</t>
  </si>
  <si>
    <t>Fluidenergiemaschinen</t>
  </si>
  <si>
    <t>Thevenin, Dominique , Prof. Dr.-Ing.</t>
  </si>
  <si>
    <t>Windenergie</t>
  </si>
  <si>
    <t>Angewandtes Energierecht für Ingenieure</t>
  </si>
  <si>
    <t>Werkstoffe für energietechnische Anwendungen</t>
  </si>
  <si>
    <t>Scheffler, Michael, Prof. Dr.</t>
  </si>
  <si>
    <t>Elektrische Antriebssysteme</t>
  </si>
  <si>
    <t>Energiespeichersysteme</t>
  </si>
  <si>
    <t>Hauer, Ines , Jun.-Prof. Dr.-Ing.</t>
  </si>
  <si>
    <t>Elektrische Netze II - Dynamische Netzberechnung</t>
  </si>
  <si>
    <t>Abschluss</t>
  </si>
  <si>
    <t>Semesteranzahl</t>
  </si>
  <si>
    <t>Nachhaltige Energiesysteme</t>
  </si>
  <si>
    <t>M. Sc.</t>
  </si>
  <si>
    <t>Elektrische Energiesysteme - Regenerative Energie</t>
  </si>
  <si>
    <t>Fakultät(en)</t>
  </si>
  <si>
    <t>FVST, FMB, FEIT</t>
  </si>
  <si>
    <t>Elektrotechnik und Informationstechnik</t>
  </si>
  <si>
    <t>Psychologie (insb. Vertiefung Umweltpsychologie)</t>
  </si>
  <si>
    <t>Umwelt- und Energieprozesstechnik</t>
  </si>
  <si>
    <t>Wirtschaftsingenieurwesen für Elektrotechnik und Informationstechnik</t>
  </si>
  <si>
    <t>Betriebswirtschaftslehre / Business Economics</t>
  </si>
  <si>
    <t>Chemical and Energy Engineering</t>
  </si>
  <si>
    <t>Wirtschaftsingenieur Logistik</t>
  </si>
  <si>
    <t>Maschinenbau</t>
  </si>
  <si>
    <t>Mechatronik</t>
  </si>
  <si>
    <t>Wirtschaftsingenieurwesen für Verfahrens- und Energietechnik</t>
  </si>
  <si>
    <t>Systemtechnik und Technische Kybernetik</t>
  </si>
  <si>
    <t>Lehramt an Berufsbildenden Schulen</t>
  </si>
  <si>
    <t>M. Edu.</t>
  </si>
  <si>
    <t>Verfahrenstechnik</t>
  </si>
  <si>
    <t>Betriebliche Berufsbildung und Berufsbildungsmanagement</t>
  </si>
  <si>
    <t>Biosystemtechnik</t>
  </si>
  <si>
    <t>Chemieingenieurwesen: Molekulare und Strukturelle Produktgestaltung</t>
  </si>
  <si>
    <t>Electrical Engineering and Information Technology</t>
  </si>
  <si>
    <t>European Studies</t>
  </si>
  <si>
    <t>M. A.</t>
  </si>
  <si>
    <t>Peace and Conflict Studies</t>
  </si>
  <si>
    <t>Process Safety and Environmental Engineering</t>
  </si>
  <si>
    <t>Sozialwissenschaften</t>
  </si>
  <si>
    <t>Wirtschaftsingenieur Maschinenbau</t>
  </si>
  <si>
    <t>B. Sc.</t>
  </si>
  <si>
    <t>B. A.</t>
  </si>
  <si>
    <t xml:space="preserve">Psychologie </t>
  </si>
  <si>
    <t>Beruf und Bildung</t>
  </si>
  <si>
    <t>FMATH</t>
  </si>
  <si>
    <t>Bildungswissenschaft</t>
  </si>
  <si>
    <t>Cultural Engineering</t>
  </si>
  <si>
    <t>Mathematikingenieur/in (vertiefung Verfahrenstechnik)</t>
  </si>
  <si>
    <t>Philosophie - Neurowissenschaften - Kognition</t>
  </si>
  <si>
    <t>Sicherheit und Gefahrenabwehr</t>
  </si>
  <si>
    <t>Lehrveranstaltungsart</t>
  </si>
  <si>
    <t>Vorlesung (V)</t>
  </si>
  <si>
    <t>Seminar (S)</t>
  </si>
  <si>
    <t>Blockseminar (BS)</t>
  </si>
  <si>
    <t>Ringvorlesung (RV)</t>
  </si>
  <si>
    <t>Interdisziplinäre Ringvorlesung: Neue Perspektiven – Potenziale der Geschlechterforschung in den MINT- und Humanwissenschaften</t>
  </si>
  <si>
    <t xml:space="preserve">Labouvie, Eva , Prof. Dr. </t>
  </si>
  <si>
    <t>Vorlesung/Übung (V/Ü)</t>
  </si>
  <si>
    <t>Summe je Semester</t>
  </si>
  <si>
    <t>Gesamtsumme</t>
  </si>
  <si>
    <t>davon Master-Lehrveranstaltungen</t>
  </si>
  <si>
    <t>Anzahl aller Lehrveranstaltungen an der OVGU</t>
  </si>
  <si>
    <t>Anzahl der Masterstudiengänge mit Nachhaltigkeitsbezug</t>
  </si>
  <si>
    <t>Gesamtanzahl der Studiengänge mit Nachhaltigkeitsbezug</t>
  </si>
  <si>
    <t>Studiengänge</t>
  </si>
  <si>
    <t>Anzahl aller Studiengänge an der OVGU</t>
  </si>
  <si>
    <t>Bachelor</t>
  </si>
  <si>
    <t>Master</t>
  </si>
  <si>
    <t>Andere</t>
  </si>
  <si>
    <t>Anzahl der Lehrveranstaltungen mit Nachhaltigkeitsbezug</t>
  </si>
  <si>
    <t>Anzahl der Studiengänge mit Nachhaltigkeitsbezug</t>
  </si>
  <si>
    <t xml:space="preserve">Studierende </t>
  </si>
  <si>
    <t>Anzahl aller Studierenden</t>
  </si>
  <si>
    <t>ÜBERSICHT LEHRVERANSTALTUNGEN MIT NACHHALTIGKEITSBEZUG (Sommer- und Wintersemester 2018)</t>
  </si>
  <si>
    <t>Lehrveranstaltungen 2018</t>
  </si>
  <si>
    <t>ÜBERSICHT STUDIENGÄNGE MIT NACHHALTIGKEITSBEZUG (Stand 2018)</t>
  </si>
  <si>
    <t>Studiengang</t>
  </si>
  <si>
    <t>Bachelor of Science mit Nachhaltigkeitsbezug</t>
  </si>
  <si>
    <t>Bachelor of Arts mit Nachhaltigkeitsbezug</t>
  </si>
  <si>
    <t>Anzahl Bachelor-Studiengänge mit Nachhaltigkeitsbezug</t>
  </si>
  <si>
    <t>Master of Arts mit Nachhaltigkeitsbezug</t>
  </si>
  <si>
    <t>Master of Science mit Nachhaltigkeitsbezug</t>
  </si>
  <si>
    <t>Master of Education mit Nachhaltigkeitsbezug</t>
  </si>
  <si>
    <t>Achtung die Angaben beziehen sich jeweils nur auf den Zeitpunkt der Recherche. (Damit wird nicht garantiert, dass die Lehrveranstaltung angeboten oder durchgeführt wird oder das eine bestimmte Anzahl an CP erworben werden kann.)</t>
  </si>
  <si>
    <t>Niveau</t>
  </si>
  <si>
    <t>Anzahl LV mit NBZ für BA</t>
  </si>
  <si>
    <t>Anzahl LV mit NBZ für MA</t>
  </si>
  <si>
    <t>Anzahl LV mit NBZ BA/MA</t>
  </si>
  <si>
    <t xml:space="preserve">Anzahl LV mit NBZ gesamt für MA </t>
  </si>
  <si>
    <t xml:space="preserve">Gesamte Anzahl LV mit NBZ </t>
  </si>
  <si>
    <t>Angewandte Statistik (wenn Anwendung: Ökologie, Allgemeine und technische Hydrobiologie)
 Hydro- und Abfallchemie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</si>
</sst>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31">
    <xf numFmtId="0" fontId="0" fillId="0" borderId="0" xfId="0"/>
    <xf numFmtId="49" fontId="0" fillId="0" borderId="0" xfId="0" applyNumberFormat="1"/>
    <xf numFmtId="0" fontId="0" fillId="0" borderId="0" xfId="0" applyAlignment="1">
      <alignment vertical="center" wrapText="1"/>
    </xf>
    <xf numFmtId="0" fontId="0" fillId="0" borderId="0" xfId="0" applyFont="1" applyAlignment="1">
      <alignment horizontal="left" vertical="top" wrapText="1"/>
    </xf>
    <xf numFmtId="0" fontId="0" fillId="0" borderId="0" xfId="0" applyAlignment="1"/>
    <xf numFmtId="0" fontId="0" fillId="0" borderId="0" xfId="0" applyAlignment="1">
      <alignment wrapText="1"/>
    </xf>
    <xf numFmtId="0" fontId="2" fillId="0" borderId="0" xfId="1" applyFont="1"/>
    <xf numFmtId="0" fontId="0" fillId="0" borderId="0" xfId="0" applyAlignment="1">
      <alignment horizontal="right"/>
    </xf>
    <xf numFmtId="0" fontId="0" fillId="2" borderId="0" xfId="0" applyFill="1"/>
    <xf numFmtId="0" fontId="3" fillId="0" borderId="0" xfId="0" applyFont="1"/>
    <xf numFmtId="0" fontId="0" fillId="0" borderId="0" xfId="0" applyFont="1" applyAlignment="1">
      <alignment horizontal="right"/>
    </xf>
    <xf numFmtId="0" fontId="3" fillId="0" borderId="0" xfId="0" applyFont="1" applyAlignment="1"/>
    <xf numFmtId="9" fontId="0" fillId="0" borderId="0" xfId="2" applyFont="1"/>
    <xf numFmtId="49" fontId="3" fillId="0" borderId="0" xfId="0" applyNumberFormat="1" applyFont="1"/>
    <xf numFmtId="0" fontId="0" fillId="0" borderId="0" xfId="0" applyFill="1" applyAlignment="1">
      <alignment horizontal="center"/>
    </xf>
    <xf numFmtId="0" fontId="0" fillId="0" borderId="0" xfId="0" applyFont="1" applyAlignment="1">
      <alignment horizontal="left"/>
    </xf>
    <xf numFmtId="0" fontId="0" fillId="0" borderId="0" xfId="0" applyNumberFormat="1"/>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xf>
    <xf numFmtId="0" fontId="0" fillId="0" borderId="0" xfId="0" applyFill="1" applyAlignment="1"/>
    <xf numFmtId="0" fontId="0" fillId="0" borderId="0" xfId="0" applyFill="1" applyAlignment="1">
      <alignment horizontal="right"/>
    </xf>
    <xf numFmtId="0" fontId="0" fillId="0" borderId="0" xfId="0" applyFont="1"/>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xf numFmtId="0" fontId="0" fillId="0" borderId="0" xfId="0" applyFont="1" applyAlignment="1">
      <alignment horizontal="left" vertical="center" wrapText="1"/>
    </xf>
    <xf numFmtId="0" fontId="3" fillId="0" borderId="0" xfId="0" applyFont="1" applyFill="1"/>
    <xf numFmtId="49" fontId="3" fillId="0" borderId="0" xfId="0" applyNumberFormat="1" applyFont="1" applyFill="1"/>
    <xf numFmtId="0" fontId="3" fillId="0" borderId="0" xfId="0" applyFont="1" applyAlignment="1">
      <alignment horizontal="center"/>
    </xf>
    <xf numFmtId="0" fontId="0" fillId="2" borderId="0" xfId="0" applyFill="1" applyAlignment="1">
      <alignment horizontal="center"/>
    </xf>
  </cellXfs>
  <cellStyles count="3">
    <cellStyle name="Hyper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561975</xdr:colOff>
      <xdr:row>1</xdr:row>
      <xdr:rowOff>3165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5838825" cy="927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5876925</xdr:colOff>
      <xdr:row>1</xdr:row>
      <xdr:rowOff>3165</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5838825" cy="927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5876925</xdr:colOff>
      <xdr:row>1</xdr:row>
      <xdr:rowOff>3165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5838825" cy="92709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A2" sqref="A2:C2"/>
    </sheetView>
  </sheetViews>
  <sheetFormatPr baseColWidth="10" defaultRowHeight="15" x14ac:dyDescent="0.25"/>
  <cols>
    <col min="1" max="1" width="61.7109375" customWidth="1"/>
    <col min="2" max="2" width="18" customWidth="1"/>
  </cols>
  <sheetData>
    <row r="1" spans="1:12" ht="72.75" customHeight="1" x14ac:dyDescent="0.25">
      <c r="A1" s="29"/>
      <c r="B1" s="29"/>
      <c r="C1" s="29"/>
      <c r="D1" s="29"/>
      <c r="E1" s="29"/>
      <c r="F1" s="29"/>
      <c r="G1" s="29"/>
      <c r="H1" s="29"/>
      <c r="I1" s="29"/>
      <c r="J1" s="29"/>
      <c r="K1" s="29"/>
      <c r="L1" s="29"/>
    </row>
    <row r="2" spans="1:12" x14ac:dyDescent="0.25">
      <c r="A2" s="29" t="s">
        <v>316</v>
      </c>
      <c r="B2" s="29"/>
      <c r="C2" s="29"/>
    </row>
    <row r="3" spans="1:12" x14ac:dyDescent="0.25">
      <c r="A3" s="15" t="s">
        <v>303</v>
      </c>
      <c r="B3" s="10">
        <v>2516</v>
      </c>
      <c r="C3" s="12"/>
    </row>
    <row r="4" spans="1:12" x14ac:dyDescent="0.25">
      <c r="A4" t="s">
        <v>311</v>
      </c>
      <c r="B4">
        <f>'Nachhaltige Lehrveranstaltungen'!B126</f>
        <v>115</v>
      </c>
    </row>
    <row r="5" spans="1:12" x14ac:dyDescent="0.25">
      <c r="A5" t="s">
        <v>302</v>
      </c>
      <c r="B5">
        <f>'Nachhaltige Lehrveranstaltungen'!B125</f>
        <v>75</v>
      </c>
    </row>
    <row r="7" spans="1:12" x14ac:dyDescent="0.25">
      <c r="A7" s="29" t="s">
        <v>306</v>
      </c>
      <c r="B7" s="29"/>
      <c r="C7" s="29"/>
    </row>
    <row r="8" spans="1:12" x14ac:dyDescent="0.25">
      <c r="A8" t="s">
        <v>307</v>
      </c>
      <c r="B8">
        <f>'OVGU Allgemein'!B16</f>
        <v>118</v>
      </c>
    </row>
    <row r="9" spans="1:12" x14ac:dyDescent="0.25">
      <c r="A9" t="s">
        <v>312</v>
      </c>
      <c r="B9">
        <f>'Nachhaltige Studiengänge'!C55</f>
        <v>41</v>
      </c>
    </row>
    <row r="11" spans="1:12" x14ac:dyDescent="0.25">
      <c r="A11" s="29" t="s">
        <v>313</v>
      </c>
      <c r="B11" s="29"/>
      <c r="C11" s="29"/>
    </row>
    <row r="12" spans="1:12" x14ac:dyDescent="0.25">
      <c r="A12" t="s">
        <v>314</v>
      </c>
      <c r="B12" s="16">
        <v>13833</v>
      </c>
    </row>
  </sheetData>
  <sheetProtection password="CC5E" sheet="1" objects="1" scenarios="1"/>
  <mergeCells count="4">
    <mergeCell ref="A1:L1"/>
    <mergeCell ref="A2:C2"/>
    <mergeCell ref="A7:C7"/>
    <mergeCell ref="A11:C1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selection activeCell="A4" sqref="A4:XFD4"/>
    </sheetView>
  </sheetViews>
  <sheetFormatPr baseColWidth="10" defaultRowHeight="15" x14ac:dyDescent="0.25"/>
  <cols>
    <col min="1" max="1" width="107" customWidth="1"/>
    <col min="2" max="2" width="35.42578125" customWidth="1"/>
    <col min="3" max="3" width="19.140625" customWidth="1"/>
    <col min="4" max="4" width="18.42578125" customWidth="1"/>
    <col min="5" max="5" width="19.28515625" style="1" customWidth="1"/>
    <col min="6" max="6" width="16" customWidth="1"/>
    <col min="7" max="7" width="8.5703125" customWidth="1"/>
    <col min="8" max="8" width="17.140625" customWidth="1"/>
    <col min="9" max="9" width="19.5703125" customWidth="1"/>
  </cols>
  <sheetData>
    <row r="1" spans="1:12" ht="72.75" customHeight="1" x14ac:dyDescent="0.25">
      <c r="A1" s="11"/>
      <c r="B1" s="11"/>
      <c r="C1" s="11"/>
      <c r="D1" s="11"/>
      <c r="E1" s="11"/>
      <c r="F1" s="11"/>
      <c r="G1" s="11"/>
      <c r="H1" s="11"/>
      <c r="I1" s="11"/>
      <c r="J1" s="11"/>
      <c r="K1" s="11"/>
      <c r="L1" s="11"/>
    </row>
    <row r="2" spans="1:12" s="19" customFormat="1" ht="43.5" customHeight="1" x14ac:dyDescent="0.25">
      <c r="A2" s="17" t="s">
        <v>315</v>
      </c>
      <c r="B2" s="18"/>
      <c r="C2" s="18"/>
      <c r="D2" s="18"/>
      <c r="E2" s="18"/>
      <c r="F2" s="18"/>
      <c r="G2" s="18"/>
      <c r="H2" s="18"/>
      <c r="I2" s="18"/>
      <c r="J2" s="18"/>
      <c r="K2" s="18"/>
      <c r="L2" s="18"/>
    </row>
    <row r="3" spans="1:12" s="19" customFormat="1" ht="43.5" customHeight="1" x14ac:dyDescent="0.25">
      <c r="A3" s="26" t="s">
        <v>325</v>
      </c>
      <c r="B3" s="18"/>
      <c r="C3" s="18"/>
      <c r="D3" s="18"/>
      <c r="E3" s="18"/>
      <c r="F3" s="18"/>
      <c r="G3" s="18"/>
      <c r="H3" s="18"/>
      <c r="I3" s="18"/>
      <c r="J3" s="18"/>
      <c r="K3" s="18"/>
      <c r="L3" s="18"/>
    </row>
    <row r="4" spans="1:12" x14ac:dyDescent="0.25">
      <c r="A4" s="9" t="s">
        <v>0</v>
      </c>
      <c r="B4" s="9" t="s">
        <v>1</v>
      </c>
      <c r="C4" s="9" t="s">
        <v>2</v>
      </c>
      <c r="D4" s="9" t="s">
        <v>326</v>
      </c>
      <c r="E4" s="13" t="s">
        <v>4</v>
      </c>
      <c r="F4" s="9" t="s">
        <v>5</v>
      </c>
      <c r="G4" s="9" t="s">
        <v>6</v>
      </c>
      <c r="H4" s="9" t="s">
        <v>7</v>
      </c>
    </row>
    <row r="5" spans="1:12" x14ac:dyDescent="0.25">
      <c r="A5" t="s">
        <v>12</v>
      </c>
      <c r="B5" t="s">
        <v>13</v>
      </c>
      <c r="C5" t="s">
        <v>9</v>
      </c>
      <c r="D5" t="s">
        <v>14</v>
      </c>
      <c r="E5" s="1" t="s">
        <v>15</v>
      </c>
      <c r="F5" t="s">
        <v>19</v>
      </c>
      <c r="G5" t="s">
        <v>11</v>
      </c>
      <c r="H5" t="s">
        <v>16</v>
      </c>
    </row>
    <row r="6" spans="1:12" x14ac:dyDescent="0.25">
      <c r="A6" t="s">
        <v>17</v>
      </c>
      <c r="B6" t="s">
        <v>18</v>
      </c>
      <c r="C6" t="s">
        <v>9</v>
      </c>
      <c r="D6" t="s">
        <v>10</v>
      </c>
      <c r="F6" t="s">
        <v>19</v>
      </c>
      <c r="G6" t="s">
        <v>20</v>
      </c>
      <c r="H6" t="s">
        <v>21</v>
      </c>
    </row>
    <row r="7" spans="1:12" x14ac:dyDescent="0.25">
      <c r="A7" t="s">
        <v>22</v>
      </c>
      <c r="B7" t="s">
        <v>23</v>
      </c>
      <c r="C7" t="s">
        <v>9</v>
      </c>
      <c r="D7" t="s">
        <v>10</v>
      </c>
      <c r="E7" s="1" t="s">
        <v>24</v>
      </c>
      <c r="F7" t="s">
        <v>19</v>
      </c>
      <c r="G7" t="s">
        <v>11</v>
      </c>
      <c r="H7" t="s">
        <v>16</v>
      </c>
    </row>
    <row r="8" spans="1:12" x14ac:dyDescent="0.25">
      <c r="A8" t="s">
        <v>25</v>
      </c>
      <c r="B8" t="s">
        <v>26</v>
      </c>
      <c r="C8" t="s">
        <v>9</v>
      </c>
      <c r="D8" t="s">
        <v>10</v>
      </c>
      <c r="E8" s="1" t="s">
        <v>27</v>
      </c>
      <c r="F8" t="s">
        <v>19</v>
      </c>
      <c r="G8" t="s">
        <v>11</v>
      </c>
      <c r="H8" t="s">
        <v>16</v>
      </c>
    </row>
    <row r="9" spans="1:12" x14ac:dyDescent="0.25">
      <c r="A9" t="s">
        <v>28</v>
      </c>
      <c r="B9" t="s">
        <v>29</v>
      </c>
      <c r="C9" t="s">
        <v>9</v>
      </c>
      <c r="D9" t="s">
        <v>3</v>
      </c>
      <c r="E9" s="1" t="s">
        <v>31</v>
      </c>
      <c r="F9" t="s">
        <v>19</v>
      </c>
      <c r="G9" t="s">
        <v>30</v>
      </c>
      <c r="H9" t="s">
        <v>32</v>
      </c>
    </row>
    <row r="10" spans="1:12" x14ac:dyDescent="0.25">
      <c r="A10" t="s">
        <v>33</v>
      </c>
      <c r="B10" t="s">
        <v>34</v>
      </c>
      <c r="C10" t="s">
        <v>9</v>
      </c>
      <c r="D10" t="s">
        <v>14</v>
      </c>
      <c r="E10" s="1" t="s">
        <v>15</v>
      </c>
      <c r="F10" t="s">
        <v>35</v>
      </c>
      <c r="G10" t="s">
        <v>11</v>
      </c>
      <c r="H10" t="s">
        <v>16</v>
      </c>
    </row>
    <row r="11" spans="1:12" x14ac:dyDescent="0.25">
      <c r="A11" t="s">
        <v>36</v>
      </c>
      <c r="B11" t="s">
        <v>37</v>
      </c>
      <c r="C11" t="s">
        <v>9</v>
      </c>
      <c r="D11" t="s">
        <v>10</v>
      </c>
      <c r="F11" t="s">
        <v>35</v>
      </c>
      <c r="G11" t="s">
        <v>38</v>
      </c>
      <c r="H11" t="s">
        <v>21</v>
      </c>
    </row>
    <row r="12" spans="1:12" x14ac:dyDescent="0.25">
      <c r="A12" t="s">
        <v>39</v>
      </c>
      <c r="B12" t="s">
        <v>40</v>
      </c>
      <c r="C12" t="s">
        <v>9</v>
      </c>
      <c r="D12" t="s">
        <v>10</v>
      </c>
      <c r="E12" s="1" t="s">
        <v>31</v>
      </c>
      <c r="F12" t="s">
        <v>19</v>
      </c>
      <c r="G12" t="s">
        <v>20</v>
      </c>
      <c r="H12" t="s">
        <v>41</v>
      </c>
    </row>
    <row r="13" spans="1:12" x14ac:dyDescent="0.25">
      <c r="A13" t="s">
        <v>42</v>
      </c>
      <c r="B13" t="s">
        <v>43</v>
      </c>
      <c r="C13" t="s">
        <v>9</v>
      </c>
      <c r="D13" t="s">
        <v>10</v>
      </c>
      <c r="E13" s="1" t="s">
        <v>31</v>
      </c>
      <c r="F13" t="s">
        <v>19</v>
      </c>
      <c r="G13" t="s">
        <v>20</v>
      </c>
      <c r="H13" t="s">
        <v>21</v>
      </c>
    </row>
    <row r="14" spans="1:12" ht="17.25" customHeight="1" x14ac:dyDescent="0.25">
      <c r="A14" s="3" t="s">
        <v>45</v>
      </c>
      <c r="B14" s="2" t="s">
        <v>44</v>
      </c>
      <c r="C14" t="s">
        <v>9</v>
      </c>
      <c r="D14" t="s">
        <v>10</v>
      </c>
      <c r="E14" s="1" t="s">
        <v>46</v>
      </c>
      <c r="F14" t="s">
        <v>19</v>
      </c>
      <c r="G14" t="s">
        <v>30</v>
      </c>
      <c r="H14" t="s">
        <v>16</v>
      </c>
    </row>
    <row r="15" spans="1:12" x14ac:dyDescent="0.25">
      <c r="A15" t="s">
        <v>47</v>
      </c>
      <c r="B15" t="s">
        <v>48</v>
      </c>
      <c r="C15" t="s">
        <v>9</v>
      </c>
      <c r="D15" t="s">
        <v>3</v>
      </c>
      <c r="E15" s="1" t="s">
        <v>49</v>
      </c>
      <c r="F15" t="s">
        <v>19</v>
      </c>
      <c r="G15" t="s">
        <v>11</v>
      </c>
      <c r="H15" t="s">
        <v>50</v>
      </c>
    </row>
    <row r="16" spans="1:12" x14ac:dyDescent="0.25">
      <c r="A16" t="s">
        <v>51</v>
      </c>
      <c r="B16" t="s">
        <v>52</v>
      </c>
      <c r="C16" t="s">
        <v>9</v>
      </c>
      <c r="D16" t="s">
        <v>10</v>
      </c>
      <c r="E16" s="1" t="s">
        <v>46</v>
      </c>
      <c r="F16" t="s">
        <v>19</v>
      </c>
      <c r="G16" t="s">
        <v>30</v>
      </c>
      <c r="H16" t="s">
        <v>16</v>
      </c>
    </row>
    <row r="17" spans="1:8" x14ac:dyDescent="0.25">
      <c r="A17" t="s">
        <v>53</v>
      </c>
      <c r="B17" t="s">
        <v>54</v>
      </c>
      <c r="C17" t="s">
        <v>9</v>
      </c>
      <c r="D17" t="s">
        <v>10</v>
      </c>
      <c r="E17" s="1" t="s">
        <v>24</v>
      </c>
      <c r="F17" t="s">
        <v>19</v>
      </c>
      <c r="G17" t="s">
        <v>30</v>
      </c>
      <c r="H17" t="s">
        <v>21</v>
      </c>
    </row>
    <row r="18" spans="1:8" x14ac:dyDescent="0.25">
      <c r="A18" t="s">
        <v>55</v>
      </c>
      <c r="B18" t="s">
        <v>56</v>
      </c>
      <c r="C18" t="s">
        <v>9</v>
      </c>
      <c r="D18" t="s">
        <v>3</v>
      </c>
      <c r="E18" s="1" t="s">
        <v>192</v>
      </c>
      <c r="F18" t="s">
        <v>19</v>
      </c>
      <c r="G18" t="s">
        <v>57</v>
      </c>
      <c r="H18" t="s">
        <v>21</v>
      </c>
    </row>
    <row r="19" spans="1:8" x14ac:dyDescent="0.25">
      <c r="A19" t="s">
        <v>58</v>
      </c>
      <c r="B19" t="s">
        <v>59</v>
      </c>
      <c r="C19" t="s">
        <v>9</v>
      </c>
      <c r="D19" t="s">
        <v>14</v>
      </c>
      <c r="E19" s="1" t="s">
        <v>31</v>
      </c>
      <c r="F19" t="s">
        <v>19</v>
      </c>
      <c r="G19" t="s">
        <v>38</v>
      </c>
      <c r="H19" t="s">
        <v>21</v>
      </c>
    </row>
    <row r="20" spans="1:8" x14ac:dyDescent="0.25">
      <c r="A20" t="s">
        <v>60</v>
      </c>
      <c r="B20" t="s">
        <v>61</v>
      </c>
      <c r="C20" t="s">
        <v>127</v>
      </c>
      <c r="D20" t="s">
        <v>3</v>
      </c>
      <c r="E20" s="1" t="s">
        <v>62</v>
      </c>
      <c r="F20" t="s">
        <v>19</v>
      </c>
      <c r="G20" t="s">
        <v>11</v>
      </c>
      <c r="H20" t="s">
        <v>16</v>
      </c>
    </row>
    <row r="21" spans="1:8" x14ac:dyDescent="0.25">
      <c r="A21" t="s">
        <v>63</v>
      </c>
      <c r="B21" t="s">
        <v>64</v>
      </c>
      <c r="C21" t="s">
        <v>9</v>
      </c>
      <c r="D21" t="s">
        <v>14</v>
      </c>
      <c r="E21" s="1" t="s">
        <v>31</v>
      </c>
      <c r="F21" t="s">
        <v>19</v>
      </c>
      <c r="G21" t="s">
        <v>11</v>
      </c>
      <c r="H21" t="s">
        <v>16</v>
      </c>
    </row>
    <row r="22" spans="1:8" x14ac:dyDescent="0.25">
      <c r="A22" t="s">
        <v>65</v>
      </c>
      <c r="B22" t="s">
        <v>66</v>
      </c>
      <c r="C22" t="s">
        <v>9</v>
      </c>
      <c r="D22" t="s">
        <v>14</v>
      </c>
      <c r="E22" s="1" t="s">
        <v>15</v>
      </c>
      <c r="F22" t="s">
        <v>19</v>
      </c>
      <c r="G22" t="s">
        <v>11</v>
      </c>
      <c r="H22" t="s">
        <v>16</v>
      </c>
    </row>
    <row r="23" spans="1:8" x14ac:dyDescent="0.25">
      <c r="A23" t="s">
        <v>67</v>
      </c>
      <c r="B23" t="s">
        <v>68</v>
      </c>
      <c r="C23" t="s">
        <v>9</v>
      </c>
      <c r="D23" t="s">
        <v>14</v>
      </c>
      <c r="E23" s="1" t="s">
        <v>15</v>
      </c>
      <c r="G23" t="s">
        <v>11</v>
      </c>
      <c r="H23" t="s">
        <v>16</v>
      </c>
    </row>
    <row r="24" spans="1:8" x14ac:dyDescent="0.25">
      <c r="A24" t="s">
        <v>69</v>
      </c>
      <c r="B24" t="s">
        <v>70</v>
      </c>
      <c r="C24" t="s">
        <v>9</v>
      </c>
      <c r="D24" t="s">
        <v>14</v>
      </c>
      <c r="E24" s="1" t="s">
        <v>71</v>
      </c>
      <c r="F24" t="s">
        <v>19</v>
      </c>
      <c r="G24" t="s">
        <v>11</v>
      </c>
      <c r="H24" t="s">
        <v>16</v>
      </c>
    </row>
    <row r="25" spans="1:8" x14ac:dyDescent="0.25">
      <c r="A25" t="s">
        <v>72</v>
      </c>
      <c r="B25" t="s">
        <v>73</v>
      </c>
      <c r="C25" t="s">
        <v>9</v>
      </c>
      <c r="D25" t="s">
        <v>3</v>
      </c>
      <c r="E25" s="1" t="s">
        <v>74</v>
      </c>
      <c r="F25" t="s">
        <v>19</v>
      </c>
      <c r="G25" t="s">
        <v>11</v>
      </c>
      <c r="H25" t="s">
        <v>21</v>
      </c>
    </row>
    <row r="26" spans="1:8" x14ac:dyDescent="0.25">
      <c r="A26" t="s">
        <v>75</v>
      </c>
      <c r="B26" t="s">
        <v>77</v>
      </c>
      <c r="C26" t="s">
        <v>9</v>
      </c>
      <c r="D26" t="s">
        <v>14</v>
      </c>
      <c r="E26" s="1" t="s">
        <v>81</v>
      </c>
      <c r="F26" t="s">
        <v>19</v>
      </c>
      <c r="G26" t="s">
        <v>11</v>
      </c>
      <c r="H26" t="s">
        <v>76</v>
      </c>
    </row>
    <row r="27" spans="1:8" x14ac:dyDescent="0.25">
      <c r="A27" t="s">
        <v>78</v>
      </c>
      <c r="B27" t="s">
        <v>79</v>
      </c>
      <c r="C27" t="s">
        <v>9</v>
      </c>
      <c r="D27" t="s">
        <v>3</v>
      </c>
      <c r="E27" s="1" t="s">
        <v>80</v>
      </c>
      <c r="F27" t="s">
        <v>19</v>
      </c>
      <c r="G27" t="s">
        <v>11</v>
      </c>
      <c r="H27" t="s">
        <v>16</v>
      </c>
    </row>
    <row r="28" spans="1:8" x14ac:dyDescent="0.25">
      <c r="A28" t="s">
        <v>82</v>
      </c>
      <c r="B28" t="s">
        <v>83</v>
      </c>
      <c r="C28" t="s">
        <v>9</v>
      </c>
      <c r="D28" t="s">
        <v>3</v>
      </c>
      <c r="E28" s="1" t="s">
        <v>49</v>
      </c>
      <c r="F28" t="s">
        <v>19</v>
      </c>
      <c r="G28" t="s">
        <v>11</v>
      </c>
      <c r="H28" t="s">
        <v>16</v>
      </c>
    </row>
    <row r="29" spans="1:8" x14ac:dyDescent="0.25">
      <c r="A29" t="s">
        <v>84</v>
      </c>
      <c r="B29" t="s">
        <v>85</v>
      </c>
      <c r="C29" t="s">
        <v>9</v>
      </c>
      <c r="D29" t="s">
        <v>14</v>
      </c>
      <c r="E29" s="1" t="s">
        <v>15</v>
      </c>
      <c r="F29" t="s">
        <v>35</v>
      </c>
      <c r="G29" t="s">
        <v>11</v>
      </c>
      <c r="H29" t="s">
        <v>76</v>
      </c>
    </row>
    <row r="30" spans="1:8" x14ac:dyDescent="0.25">
      <c r="A30" t="s">
        <v>86</v>
      </c>
      <c r="B30" t="s">
        <v>8</v>
      </c>
      <c r="C30" t="s">
        <v>87</v>
      </c>
      <c r="D30" t="s">
        <v>3</v>
      </c>
      <c r="E30" s="1" t="s">
        <v>62</v>
      </c>
      <c r="F30" t="s">
        <v>19</v>
      </c>
      <c r="G30" t="s">
        <v>11</v>
      </c>
      <c r="H30" t="s">
        <v>16</v>
      </c>
    </row>
    <row r="31" spans="1:8" x14ac:dyDescent="0.25">
      <c r="A31" t="s">
        <v>88</v>
      </c>
      <c r="B31" t="s">
        <v>89</v>
      </c>
      <c r="C31" t="s">
        <v>87</v>
      </c>
      <c r="D31" t="s">
        <v>14</v>
      </c>
      <c r="E31" s="1" t="s">
        <v>15</v>
      </c>
      <c r="F31" t="s">
        <v>19</v>
      </c>
      <c r="G31" t="s">
        <v>11</v>
      </c>
      <c r="H31" t="s">
        <v>16</v>
      </c>
    </row>
    <row r="32" spans="1:8" x14ac:dyDescent="0.25">
      <c r="A32" t="s">
        <v>90</v>
      </c>
      <c r="B32" t="s">
        <v>26</v>
      </c>
      <c r="C32" t="s">
        <v>87</v>
      </c>
      <c r="D32" t="s">
        <v>10</v>
      </c>
      <c r="E32" s="1" t="s">
        <v>27</v>
      </c>
      <c r="G32" t="s">
        <v>11</v>
      </c>
      <c r="H32" t="s">
        <v>16</v>
      </c>
    </row>
    <row r="33" spans="1:8" x14ac:dyDescent="0.25">
      <c r="A33" t="s">
        <v>91</v>
      </c>
      <c r="B33" t="s">
        <v>92</v>
      </c>
      <c r="C33" t="s">
        <v>87</v>
      </c>
      <c r="D33" t="s">
        <v>10</v>
      </c>
      <c r="F33" t="s">
        <v>19</v>
      </c>
      <c r="G33" t="s">
        <v>20</v>
      </c>
      <c r="H33" t="s">
        <v>50</v>
      </c>
    </row>
    <row r="34" spans="1:8" x14ac:dyDescent="0.25">
      <c r="A34" t="s">
        <v>93</v>
      </c>
      <c r="B34" t="s">
        <v>34</v>
      </c>
      <c r="C34" t="s">
        <v>87</v>
      </c>
      <c r="D34" t="s">
        <v>10</v>
      </c>
      <c r="E34" s="1" t="s">
        <v>15</v>
      </c>
      <c r="F34" t="s">
        <v>19</v>
      </c>
      <c r="G34" t="s">
        <v>11</v>
      </c>
      <c r="H34" t="s">
        <v>16</v>
      </c>
    </row>
    <row r="35" spans="1:8" x14ac:dyDescent="0.25">
      <c r="A35" t="s">
        <v>94</v>
      </c>
      <c r="B35" t="s">
        <v>18</v>
      </c>
      <c r="C35" t="s">
        <v>87</v>
      </c>
      <c r="D35" t="s">
        <v>14</v>
      </c>
      <c r="E35" s="1" t="s">
        <v>24</v>
      </c>
      <c r="F35" t="s">
        <v>19</v>
      </c>
      <c r="G35" t="s">
        <v>20</v>
      </c>
      <c r="H35" t="s">
        <v>21</v>
      </c>
    </row>
    <row r="36" spans="1:8" x14ac:dyDescent="0.25">
      <c r="A36" t="s">
        <v>95</v>
      </c>
      <c r="B36" t="s">
        <v>26</v>
      </c>
      <c r="C36" t="s">
        <v>87</v>
      </c>
      <c r="D36" t="s">
        <v>3</v>
      </c>
      <c r="E36" s="1" t="s">
        <v>15</v>
      </c>
      <c r="F36" t="s">
        <v>19</v>
      </c>
      <c r="G36" t="s">
        <v>11</v>
      </c>
      <c r="H36" t="s">
        <v>21</v>
      </c>
    </row>
    <row r="37" spans="1:8" x14ac:dyDescent="0.25">
      <c r="A37" t="s">
        <v>96</v>
      </c>
      <c r="B37" t="s">
        <v>29</v>
      </c>
      <c r="C37" t="s">
        <v>87</v>
      </c>
      <c r="D37" t="s">
        <v>10</v>
      </c>
      <c r="E37" s="1" t="s">
        <v>31</v>
      </c>
      <c r="G37" t="s">
        <v>30</v>
      </c>
      <c r="H37" t="s">
        <v>16</v>
      </c>
    </row>
    <row r="38" spans="1:8" x14ac:dyDescent="0.25">
      <c r="A38" t="s">
        <v>97</v>
      </c>
      <c r="B38" t="s">
        <v>26</v>
      </c>
      <c r="C38" t="s">
        <v>87</v>
      </c>
      <c r="D38" t="s">
        <v>10</v>
      </c>
      <c r="E38" s="1" t="s">
        <v>98</v>
      </c>
      <c r="F38" t="s">
        <v>35</v>
      </c>
      <c r="G38" t="s">
        <v>11</v>
      </c>
      <c r="H38" t="s">
        <v>16</v>
      </c>
    </row>
    <row r="39" spans="1:8" x14ac:dyDescent="0.25">
      <c r="A39" t="s">
        <v>99</v>
      </c>
      <c r="B39" t="s">
        <v>100</v>
      </c>
      <c r="C39" t="s">
        <v>87</v>
      </c>
      <c r="D39" t="s">
        <v>10</v>
      </c>
      <c r="F39" t="s">
        <v>35</v>
      </c>
      <c r="G39" t="s">
        <v>101</v>
      </c>
      <c r="H39" t="s">
        <v>76</v>
      </c>
    </row>
    <row r="40" spans="1:8" x14ac:dyDescent="0.25">
      <c r="A40" t="s">
        <v>102</v>
      </c>
      <c r="B40" t="s">
        <v>103</v>
      </c>
      <c r="C40" t="s">
        <v>87</v>
      </c>
      <c r="D40" t="s">
        <v>10</v>
      </c>
      <c r="E40" s="1" t="s">
        <v>104</v>
      </c>
      <c r="F40" t="s">
        <v>35</v>
      </c>
      <c r="G40" t="s">
        <v>101</v>
      </c>
      <c r="H40" t="s">
        <v>16</v>
      </c>
    </row>
    <row r="41" spans="1:8" x14ac:dyDescent="0.25">
      <c r="A41" t="s">
        <v>105</v>
      </c>
      <c r="B41" t="s">
        <v>106</v>
      </c>
      <c r="C41" t="s">
        <v>87</v>
      </c>
      <c r="D41" t="s">
        <v>10</v>
      </c>
      <c r="E41" s="1" t="s">
        <v>46</v>
      </c>
      <c r="G41" t="s">
        <v>11</v>
      </c>
      <c r="H41" t="s">
        <v>16</v>
      </c>
    </row>
    <row r="42" spans="1:8" x14ac:dyDescent="0.25">
      <c r="A42" t="s">
        <v>107</v>
      </c>
      <c r="B42" t="s">
        <v>108</v>
      </c>
      <c r="C42" t="s">
        <v>87</v>
      </c>
      <c r="D42" t="s">
        <v>3</v>
      </c>
      <c r="F42" t="s">
        <v>35</v>
      </c>
      <c r="G42" t="s">
        <v>38</v>
      </c>
      <c r="H42" t="s">
        <v>21</v>
      </c>
    </row>
    <row r="43" spans="1:8" x14ac:dyDescent="0.25">
      <c r="A43" t="s">
        <v>109</v>
      </c>
      <c r="B43" t="s">
        <v>110</v>
      </c>
      <c r="C43" t="s">
        <v>87</v>
      </c>
      <c r="D43" t="s">
        <v>14</v>
      </c>
      <c r="E43" s="1" t="s">
        <v>111</v>
      </c>
      <c r="F43" t="s">
        <v>19</v>
      </c>
      <c r="G43" t="s">
        <v>20</v>
      </c>
      <c r="H43" t="s">
        <v>41</v>
      </c>
    </row>
    <row r="44" spans="1:8" x14ac:dyDescent="0.25">
      <c r="A44" t="s">
        <v>112</v>
      </c>
      <c r="B44" t="s">
        <v>44</v>
      </c>
      <c r="C44" t="s">
        <v>87</v>
      </c>
      <c r="D44" t="s">
        <v>14</v>
      </c>
      <c r="E44" s="1" t="s">
        <v>24</v>
      </c>
      <c r="F44" t="s">
        <v>19</v>
      </c>
      <c r="G44" t="s">
        <v>30</v>
      </c>
      <c r="H44" t="s">
        <v>16</v>
      </c>
    </row>
    <row r="45" spans="1:8" x14ac:dyDescent="0.25">
      <c r="A45" t="s">
        <v>113</v>
      </c>
      <c r="B45" t="s">
        <v>59</v>
      </c>
      <c r="C45" t="s">
        <v>87</v>
      </c>
      <c r="D45" t="s">
        <v>10</v>
      </c>
      <c r="F45" t="s">
        <v>19</v>
      </c>
      <c r="G45" t="s">
        <v>38</v>
      </c>
      <c r="H45" t="s">
        <v>21</v>
      </c>
    </row>
    <row r="46" spans="1:8" x14ac:dyDescent="0.25">
      <c r="A46" t="s">
        <v>114</v>
      </c>
      <c r="B46" t="s">
        <v>52</v>
      </c>
      <c r="C46" t="s">
        <v>87</v>
      </c>
      <c r="D46" t="s">
        <v>10</v>
      </c>
      <c r="E46" s="1" t="s">
        <v>46</v>
      </c>
      <c r="F46" t="s">
        <v>19</v>
      </c>
      <c r="G46" t="s">
        <v>30</v>
      </c>
      <c r="H46" t="s">
        <v>16</v>
      </c>
    </row>
    <row r="47" spans="1:8" x14ac:dyDescent="0.25">
      <c r="A47" t="s">
        <v>115</v>
      </c>
      <c r="B47" t="s">
        <v>116</v>
      </c>
      <c r="C47" t="s">
        <v>87</v>
      </c>
      <c r="D47" t="s">
        <v>10</v>
      </c>
      <c r="E47" s="1" t="s">
        <v>24</v>
      </c>
      <c r="F47" t="s">
        <v>19</v>
      </c>
      <c r="G47" t="s">
        <v>30</v>
      </c>
      <c r="H47" t="s">
        <v>21</v>
      </c>
    </row>
    <row r="48" spans="1:8" x14ac:dyDescent="0.25">
      <c r="A48" t="s">
        <v>117</v>
      </c>
      <c r="B48" t="s">
        <v>118</v>
      </c>
      <c r="C48" t="s">
        <v>87</v>
      </c>
      <c r="D48" t="s">
        <v>3</v>
      </c>
      <c r="F48" t="s">
        <v>19</v>
      </c>
      <c r="G48" t="s">
        <v>38</v>
      </c>
      <c r="H48" t="s">
        <v>16</v>
      </c>
    </row>
    <row r="49" spans="1:8" x14ac:dyDescent="0.25">
      <c r="A49" t="s">
        <v>119</v>
      </c>
      <c r="B49" t="s">
        <v>120</v>
      </c>
      <c r="C49" t="s">
        <v>87</v>
      </c>
      <c r="D49" t="s">
        <v>121</v>
      </c>
      <c r="F49" t="s">
        <v>19</v>
      </c>
      <c r="G49" t="s">
        <v>122</v>
      </c>
      <c r="H49" t="s">
        <v>21</v>
      </c>
    </row>
    <row r="50" spans="1:8" x14ac:dyDescent="0.25">
      <c r="A50" t="s">
        <v>123</v>
      </c>
      <c r="B50" t="s">
        <v>116</v>
      </c>
      <c r="C50" t="s">
        <v>87</v>
      </c>
      <c r="D50" t="s">
        <v>10</v>
      </c>
      <c r="E50" s="1" t="s">
        <v>24</v>
      </c>
      <c r="F50" t="s">
        <v>19</v>
      </c>
      <c r="G50" t="s">
        <v>30</v>
      </c>
      <c r="H50" t="s">
        <v>16</v>
      </c>
    </row>
    <row r="51" spans="1:8" x14ac:dyDescent="0.25">
      <c r="A51" t="s">
        <v>124</v>
      </c>
      <c r="B51" t="s">
        <v>125</v>
      </c>
      <c r="C51" t="s">
        <v>87</v>
      </c>
      <c r="D51" t="s">
        <v>14</v>
      </c>
      <c r="E51" s="1" t="s">
        <v>126</v>
      </c>
      <c r="F51" t="s">
        <v>19</v>
      </c>
      <c r="G51" t="s">
        <v>101</v>
      </c>
      <c r="H51" t="s">
        <v>21</v>
      </c>
    </row>
    <row r="52" spans="1:8" x14ac:dyDescent="0.25">
      <c r="A52" t="s">
        <v>128</v>
      </c>
      <c r="B52" t="s">
        <v>129</v>
      </c>
      <c r="C52" t="s">
        <v>87</v>
      </c>
      <c r="D52" t="s">
        <v>14</v>
      </c>
      <c r="E52" s="1" t="s">
        <v>15</v>
      </c>
      <c r="F52" t="s">
        <v>19</v>
      </c>
      <c r="G52" t="s">
        <v>11</v>
      </c>
      <c r="H52" t="s">
        <v>16</v>
      </c>
    </row>
    <row r="53" spans="1:8" x14ac:dyDescent="0.25">
      <c r="A53" t="s">
        <v>130</v>
      </c>
      <c r="B53" t="s">
        <v>131</v>
      </c>
      <c r="C53" t="s">
        <v>87</v>
      </c>
      <c r="D53" t="s">
        <v>14</v>
      </c>
      <c r="F53" t="s">
        <v>19</v>
      </c>
      <c r="G53" t="s">
        <v>11</v>
      </c>
      <c r="H53" t="s">
        <v>16</v>
      </c>
    </row>
    <row r="54" spans="1:8" x14ac:dyDescent="0.25">
      <c r="A54" t="s">
        <v>132</v>
      </c>
      <c r="B54" t="s">
        <v>131</v>
      </c>
      <c r="C54" t="s">
        <v>87</v>
      </c>
      <c r="D54" t="s">
        <v>14</v>
      </c>
      <c r="E54" s="1" t="s">
        <v>46</v>
      </c>
      <c r="F54" t="s">
        <v>19</v>
      </c>
      <c r="G54" t="s">
        <v>11</v>
      </c>
      <c r="H54" t="s">
        <v>16</v>
      </c>
    </row>
    <row r="55" spans="1:8" x14ac:dyDescent="0.25">
      <c r="A55" t="s">
        <v>133</v>
      </c>
      <c r="B55" t="s">
        <v>134</v>
      </c>
      <c r="C55" t="s">
        <v>87</v>
      </c>
      <c r="D55" t="s">
        <v>14</v>
      </c>
      <c r="E55" s="1" t="s">
        <v>15</v>
      </c>
      <c r="F55" t="s">
        <v>19</v>
      </c>
      <c r="G55" t="s">
        <v>11</v>
      </c>
      <c r="H55" t="s">
        <v>16</v>
      </c>
    </row>
    <row r="56" spans="1:8" x14ac:dyDescent="0.25">
      <c r="A56" t="s">
        <v>135</v>
      </c>
      <c r="B56" t="s">
        <v>136</v>
      </c>
      <c r="C56" t="s">
        <v>87</v>
      </c>
      <c r="D56" t="s">
        <v>14</v>
      </c>
      <c r="E56" s="1" t="s">
        <v>15</v>
      </c>
      <c r="F56" t="s">
        <v>19</v>
      </c>
      <c r="G56" t="s">
        <v>11</v>
      </c>
      <c r="H56" t="s">
        <v>16</v>
      </c>
    </row>
    <row r="57" spans="1:8" x14ac:dyDescent="0.25">
      <c r="A57" t="s">
        <v>137</v>
      </c>
      <c r="B57" t="s">
        <v>131</v>
      </c>
      <c r="C57" t="s">
        <v>87</v>
      </c>
      <c r="D57" t="s">
        <v>14</v>
      </c>
      <c r="E57" s="1" t="s">
        <v>15</v>
      </c>
      <c r="F57" t="s">
        <v>19</v>
      </c>
      <c r="G57" t="s">
        <v>11</v>
      </c>
      <c r="H57" t="s">
        <v>21</v>
      </c>
    </row>
    <row r="58" spans="1:8" x14ac:dyDescent="0.25">
      <c r="A58" t="s">
        <v>138</v>
      </c>
      <c r="B58" t="s">
        <v>139</v>
      </c>
      <c r="C58" t="s">
        <v>87</v>
      </c>
      <c r="D58" t="s">
        <v>3</v>
      </c>
      <c r="E58" s="1" t="s">
        <v>49</v>
      </c>
      <c r="F58" t="s">
        <v>19</v>
      </c>
      <c r="G58" t="s">
        <v>11</v>
      </c>
      <c r="H58" t="s">
        <v>16</v>
      </c>
    </row>
    <row r="59" spans="1:8" x14ac:dyDescent="0.25">
      <c r="A59" t="s">
        <v>140</v>
      </c>
      <c r="B59" t="s">
        <v>79</v>
      </c>
      <c r="C59" t="s">
        <v>87</v>
      </c>
      <c r="D59" t="s">
        <v>3</v>
      </c>
      <c r="E59" s="1" t="s">
        <v>80</v>
      </c>
      <c r="F59" t="s">
        <v>19</v>
      </c>
      <c r="G59" t="s">
        <v>11</v>
      </c>
      <c r="H59" t="s">
        <v>16</v>
      </c>
    </row>
    <row r="60" spans="1:8" x14ac:dyDescent="0.25">
      <c r="A60" t="s">
        <v>141</v>
      </c>
      <c r="B60" t="s">
        <v>142</v>
      </c>
      <c r="C60" t="s">
        <v>87</v>
      </c>
      <c r="D60" t="s">
        <v>3</v>
      </c>
      <c r="E60" s="1" t="s">
        <v>143</v>
      </c>
      <c r="F60" t="s">
        <v>19</v>
      </c>
      <c r="G60" t="s">
        <v>57</v>
      </c>
      <c r="H60" t="s">
        <v>21</v>
      </c>
    </row>
    <row r="61" spans="1:8" x14ac:dyDescent="0.25">
      <c r="A61" t="s">
        <v>144</v>
      </c>
      <c r="B61" t="s">
        <v>145</v>
      </c>
      <c r="C61" t="s">
        <v>87</v>
      </c>
      <c r="D61" t="s">
        <v>3</v>
      </c>
      <c r="E61" s="1" t="s">
        <v>146</v>
      </c>
      <c r="F61" t="s">
        <v>19</v>
      </c>
      <c r="G61" t="s">
        <v>11</v>
      </c>
      <c r="H61" t="s">
        <v>16</v>
      </c>
    </row>
    <row r="62" spans="1:8" x14ac:dyDescent="0.25">
      <c r="A62" t="s">
        <v>147</v>
      </c>
      <c r="B62" t="s">
        <v>148</v>
      </c>
      <c r="C62" t="s">
        <v>87</v>
      </c>
      <c r="D62" t="s">
        <v>3</v>
      </c>
      <c r="E62" s="1" t="s">
        <v>149</v>
      </c>
      <c r="F62" t="s">
        <v>35</v>
      </c>
      <c r="G62" t="s">
        <v>11</v>
      </c>
      <c r="H62" t="s">
        <v>21</v>
      </c>
    </row>
    <row r="63" spans="1:8" x14ac:dyDescent="0.25">
      <c r="A63" t="s">
        <v>150</v>
      </c>
      <c r="B63" t="s">
        <v>151</v>
      </c>
      <c r="C63" t="s">
        <v>87</v>
      </c>
      <c r="D63" t="s">
        <v>14</v>
      </c>
      <c r="E63" s="1" t="s">
        <v>46</v>
      </c>
      <c r="F63" t="s">
        <v>19</v>
      </c>
      <c r="G63" t="s">
        <v>11</v>
      </c>
      <c r="H63" t="s">
        <v>16</v>
      </c>
    </row>
    <row r="64" spans="1:8" x14ac:dyDescent="0.25">
      <c r="A64" t="s">
        <v>152</v>
      </c>
      <c r="B64" t="s">
        <v>153</v>
      </c>
      <c r="C64" t="s">
        <v>9</v>
      </c>
      <c r="D64" t="s">
        <v>14</v>
      </c>
      <c r="E64" s="1" t="s">
        <v>24</v>
      </c>
      <c r="F64" t="s">
        <v>19</v>
      </c>
      <c r="G64" t="s">
        <v>20</v>
      </c>
      <c r="H64" t="s">
        <v>21</v>
      </c>
    </row>
    <row r="65" spans="1:8" x14ac:dyDescent="0.25">
      <c r="A65" t="s">
        <v>154</v>
      </c>
      <c r="B65" t="s">
        <v>155</v>
      </c>
      <c r="C65" t="s">
        <v>87</v>
      </c>
      <c r="D65" t="s">
        <v>14</v>
      </c>
      <c r="E65" s="1" t="s">
        <v>24</v>
      </c>
      <c r="F65" t="s">
        <v>19</v>
      </c>
      <c r="G65" t="s">
        <v>20</v>
      </c>
      <c r="H65" t="s">
        <v>21</v>
      </c>
    </row>
    <row r="66" spans="1:8" x14ac:dyDescent="0.25">
      <c r="A66" t="s">
        <v>156</v>
      </c>
      <c r="B66" t="s">
        <v>155</v>
      </c>
      <c r="C66" t="s">
        <v>9</v>
      </c>
      <c r="D66" t="s">
        <v>14</v>
      </c>
      <c r="E66" s="1" t="s">
        <v>163</v>
      </c>
      <c r="F66" t="s">
        <v>19</v>
      </c>
      <c r="G66" t="s">
        <v>20</v>
      </c>
      <c r="H66" t="s">
        <v>21</v>
      </c>
    </row>
    <row r="67" spans="1:8" x14ac:dyDescent="0.25">
      <c r="A67" t="s">
        <v>157</v>
      </c>
      <c r="B67" t="s">
        <v>18</v>
      </c>
      <c r="C67" t="s">
        <v>87</v>
      </c>
      <c r="D67" t="s">
        <v>14</v>
      </c>
      <c r="E67" s="1" t="s">
        <v>24</v>
      </c>
      <c r="F67" t="s">
        <v>19</v>
      </c>
      <c r="G67" t="s">
        <v>20</v>
      </c>
      <c r="H67" t="s">
        <v>21</v>
      </c>
    </row>
    <row r="68" spans="1:8" x14ac:dyDescent="0.25">
      <c r="A68" t="s">
        <v>158</v>
      </c>
      <c r="B68" t="s">
        <v>159</v>
      </c>
      <c r="C68" t="s">
        <v>9</v>
      </c>
      <c r="D68" t="s">
        <v>14</v>
      </c>
      <c r="E68" s="1" t="s">
        <v>15</v>
      </c>
      <c r="F68" t="s">
        <v>19</v>
      </c>
      <c r="G68" t="s">
        <v>11</v>
      </c>
      <c r="H68" t="s">
        <v>16</v>
      </c>
    </row>
    <row r="69" spans="1:8" x14ac:dyDescent="0.25">
      <c r="A69" t="s">
        <v>160</v>
      </c>
      <c r="B69" t="s">
        <v>161</v>
      </c>
      <c r="C69" t="s">
        <v>87</v>
      </c>
      <c r="D69" t="s">
        <v>14</v>
      </c>
      <c r="E69" s="1" t="s">
        <v>24</v>
      </c>
      <c r="F69" t="s">
        <v>35</v>
      </c>
      <c r="G69" t="s">
        <v>11</v>
      </c>
      <c r="H69" t="s">
        <v>16</v>
      </c>
    </row>
    <row r="70" spans="1:8" x14ac:dyDescent="0.25">
      <c r="A70" t="s">
        <v>162</v>
      </c>
      <c r="B70" t="s">
        <v>85</v>
      </c>
      <c r="C70" t="s">
        <v>87</v>
      </c>
      <c r="D70" t="s">
        <v>14</v>
      </c>
      <c r="E70" s="1" t="s">
        <v>15</v>
      </c>
      <c r="F70" t="s">
        <v>35</v>
      </c>
      <c r="G70" t="s">
        <v>11</v>
      </c>
      <c r="H70" t="s">
        <v>16</v>
      </c>
    </row>
    <row r="71" spans="1:8" x14ac:dyDescent="0.25">
      <c r="A71" t="s">
        <v>164</v>
      </c>
      <c r="B71" t="s">
        <v>26</v>
      </c>
      <c r="C71" t="s">
        <v>9</v>
      </c>
      <c r="D71" t="s">
        <v>10</v>
      </c>
      <c r="E71" s="1" t="s">
        <v>27</v>
      </c>
      <c r="F71" t="s">
        <v>35</v>
      </c>
      <c r="G71" t="s">
        <v>11</v>
      </c>
      <c r="H71" t="s">
        <v>16</v>
      </c>
    </row>
    <row r="72" spans="1:8" x14ac:dyDescent="0.25">
      <c r="A72" t="s">
        <v>93</v>
      </c>
      <c r="B72" t="s">
        <v>34</v>
      </c>
      <c r="C72" t="s">
        <v>87</v>
      </c>
      <c r="D72" t="s">
        <v>10</v>
      </c>
      <c r="E72" s="1" t="s">
        <v>15</v>
      </c>
      <c r="F72" t="s">
        <v>19</v>
      </c>
      <c r="G72" t="s">
        <v>11</v>
      </c>
      <c r="H72" t="s">
        <v>16</v>
      </c>
    </row>
    <row r="73" spans="1:8" x14ac:dyDescent="0.25">
      <c r="A73" t="s">
        <v>165</v>
      </c>
      <c r="B73" t="s">
        <v>34</v>
      </c>
      <c r="C73" t="s">
        <v>9</v>
      </c>
      <c r="D73" t="s">
        <v>14</v>
      </c>
      <c r="E73" s="1" t="s">
        <v>15</v>
      </c>
      <c r="F73" t="s">
        <v>35</v>
      </c>
      <c r="G73" t="s">
        <v>11</v>
      </c>
      <c r="H73" t="s">
        <v>16</v>
      </c>
    </row>
    <row r="74" spans="1:8" x14ac:dyDescent="0.25">
      <c r="A74" t="s">
        <v>166</v>
      </c>
      <c r="B74" t="s">
        <v>167</v>
      </c>
      <c r="C74" t="s">
        <v>87</v>
      </c>
      <c r="D74" t="s">
        <v>14</v>
      </c>
      <c r="E74" s="1" t="s">
        <v>31</v>
      </c>
      <c r="F74" t="s">
        <v>19</v>
      </c>
      <c r="G74" t="s">
        <v>11</v>
      </c>
      <c r="H74" t="s">
        <v>16</v>
      </c>
    </row>
    <row r="75" spans="1:8" x14ac:dyDescent="0.25">
      <c r="A75" t="s">
        <v>107</v>
      </c>
      <c r="B75" t="s">
        <v>168</v>
      </c>
      <c r="C75" t="s">
        <v>87</v>
      </c>
      <c r="D75" t="s">
        <v>3</v>
      </c>
      <c r="E75" s="1" t="s">
        <v>143</v>
      </c>
      <c r="F75" t="s">
        <v>35</v>
      </c>
      <c r="G75" t="s">
        <v>38</v>
      </c>
      <c r="H75" t="s">
        <v>21</v>
      </c>
    </row>
    <row r="76" spans="1:8" x14ac:dyDescent="0.25">
      <c r="A76" t="s">
        <v>169</v>
      </c>
      <c r="B76" t="s">
        <v>171</v>
      </c>
      <c r="D76" t="s">
        <v>14</v>
      </c>
    </row>
    <row r="77" spans="1:8" x14ac:dyDescent="0.25">
      <c r="A77" t="s">
        <v>170</v>
      </c>
      <c r="B77" t="s">
        <v>171</v>
      </c>
      <c r="D77" t="s">
        <v>14</v>
      </c>
    </row>
    <row r="78" spans="1:8" x14ac:dyDescent="0.25">
      <c r="A78" t="s">
        <v>204</v>
      </c>
      <c r="B78" t="s">
        <v>205</v>
      </c>
      <c r="C78" t="s">
        <v>9</v>
      </c>
      <c r="D78" t="s">
        <v>3</v>
      </c>
      <c r="E78" s="1" t="s">
        <v>143</v>
      </c>
      <c r="F78" t="s">
        <v>19</v>
      </c>
      <c r="G78" t="s">
        <v>38</v>
      </c>
      <c r="H78" t="s">
        <v>21</v>
      </c>
    </row>
    <row r="79" spans="1:8" x14ac:dyDescent="0.25">
      <c r="A79" t="s">
        <v>172</v>
      </c>
      <c r="B79" s="6" t="s">
        <v>221</v>
      </c>
      <c r="C79" t="s">
        <v>87</v>
      </c>
      <c r="D79" t="s">
        <v>3</v>
      </c>
      <c r="F79" t="s">
        <v>19</v>
      </c>
      <c r="G79" t="s">
        <v>222</v>
      </c>
      <c r="H79" t="s">
        <v>21</v>
      </c>
    </row>
    <row r="80" spans="1:8" x14ac:dyDescent="0.25">
      <c r="A80" t="s">
        <v>173</v>
      </c>
      <c r="B80" t="s">
        <v>174</v>
      </c>
      <c r="C80" t="s">
        <v>127</v>
      </c>
      <c r="D80" t="s">
        <v>14</v>
      </c>
      <c r="E80" s="1" t="s">
        <v>175</v>
      </c>
      <c r="F80" t="s">
        <v>19</v>
      </c>
      <c r="G80" t="s">
        <v>20</v>
      </c>
      <c r="H80" t="s">
        <v>21</v>
      </c>
    </row>
    <row r="81" spans="1:9" x14ac:dyDescent="0.25">
      <c r="A81" t="s">
        <v>176</v>
      </c>
      <c r="B81" t="s">
        <v>177</v>
      </c>
      <c r="C81" t="s">
        <v>9</v>
      </c>
      <c r="D81" t="s">
        <v>10</v>
      </c>
      <c r="E81" s="1" t="s">
        <v>24</v>
      </c>
      <c r="F81" t="s">
        <v>19</v>
      </c>
      <c r="G81" t="s">
        <v>38</v>
      </c>
      <c r="H81" t="s">
        <v>21</v>
      </c>
    </row>
    <row r="82" spans="1:9" x14ac:dyDescent="0.25">
      <c r="A82" t="s">
        <v>178</v>
      </c>
      <c r="B82" t="s">
        <v>179</v>
      </c>
      <c r="C82" t="s">
        <v>87</v>
      </c>
      <c r="D82" t="s">
        <v>3</v>
      </c>
      <c r="E82" s="1" t="s">
        <v>31</v>
      </c>
      <c r="F82" t="s">
        <v>19</v>
      </c>
      <c r="G82" t="s">
        <v>38</v>
      </c>
      <c r="H82" t="s">
        <v>21</v>
      </c>
    </row>
    <row r="83" spans="1:9" x14ac:dyDescent="0.25">
      <c r="A83" t="s">
        <v>180</v>
      </c>
      <c r="B83" t="s">
        <v>181</v>
      </c>
      <c r="C83" t="s">
        <v>9</v>
      </c>
      <c r="D83" t="s">
        <v>14</v>
      </c>
      <c r="E83" s="1" t="s">
        <v>24</v>
      </c>
      <c r="F83" t="s">
        <v>19</v>
      </c>
      <c r="G83" t="s">
        <v>20</v>
      </c>
      <c r="H83" t="s">
        <v>21</v>
      </c>
    </row>
    <row r="84" spans="1:9" x14ac:dyDescent="0.25">
      <c r="A84" t="s">
        <v>182</v>
      </c>
      <c r="B84" t="s">
        <v>183</v>
      </c>
      <c r="D84" t="s">
        <v>14</v>
      </c>
    </row>
    <row r="85" spans="1:9" x14ac:dyDescent="0.25">
      <c r="A85" t="s">
        <v>184</v>
      </c>
      <c r="B85" t="s">
        <v>185</v>
      </c>
      <c r="C85" t="s">
        <v>9</v>
      </c>
      <c r="D85" t="s">
        <v>10</v>
      </c>
      <c r="E85" s="1" t="s">
        <v>31</v>
      </c>
      <c r="F85" t="s">
        <v>19</v>
      </c>
      <c r="G85" t="s">
        <v>20</v>
      </c>
      <c r="H85" t="s">
        <v>21</v>
      </c>
    </row>
    <row r="86" spans="1:9" x14ac:dyDescent="0.25">
      <c r="A86" t="s">
        <v>186</v>
      </c>
      <c r="B86" t="s">
        <v>187</v>
      </c>
      <c r="C86" t="s">
        <v>87</v>
      </c>
      <c r="D86" t="s">
        <v>10</v>
      </c>
      <c r="E86" s="1" t="s">
        <v>31</v>
      </c>
      <c r="F86" t="s">
        <v>19</v>
      </c>
      <c r="G86" t="s">
        <v>20</v>
      </c>
      <c r="H86" t="s">
        <v>21</v>
      </c>
    </row>
    <row r="87" spans="1:9" x14ac:dyDescent="0.25">
      <c r="A87" t="s">
        <v>188</v>
      </c>
      <c r="B87" t="s">
        <v>189</v>
      </c>
      <c r="C87" t="s">
        <v>9</v>
      </c>
      <c r="D87" t="s">
        <v>121</v>
      </c>
      <c r="F87" t="s">
        <v>19</v>
      </c>
      <c r="G87" t="s">
        <v>122</v>
      </c>
      <c r="H87" t="s">
        <v>21</v>
      </c>
    </row>
    <row r="88" spans="1:9" x14ac:dyDescent="0.25">
      <c r="A88" t="s">
        <v>190</v>
      </c>
      <c r="B88" t="s">
        <v>191</v>
      </c>
      <c r="C88" t="s">
        <v>87</v>
      </c>
      <c r="D88" t="s">
        <v>10</v>
      </c>
      <c r="E88" s="1" t="s">
        <v>46</v>
      </c>
      <c r="F88" t="s">
        <v>19</v>
      </c>
      <c r="G88" t="s">
        <v>11</v>
      </c>
      <c r="H88" t="s">
        <v>16</v>
      </c>
    </row>
    <row r="89" spans="1:9" x14ac:dyDescent="0.25">
      <c r="A89" t="s">
        <v>193</v>
      </c>
      <c r="B89" t="s">
        <v>194</v>
      </c>
      <c r="C89" t="s">
        <v>9</v>
      </c>
      <c r="D89" t="s">
        <v>10</v>
      </c>
      <c r="E89" s="1" t="s">
        <v>24</v>
      </c>
      <c r="F89" t="s">
        <v>35</v>
      </c>
      <c r="G89" t="s">
        <v>38</v>
      </c>
      <c r="H89" t="s">
        <v>21</v>
      </c>
    </row>
    <row r="90" spans="1:9" x14ac:dyDescent="0.25">
      <c r="A90" t="s">
        <v>195</v>
      </c>
      <c r="B90" t="s">
        <v>177</v>
      </c>
      <c r="C90" t="s">
        <v>87</v>
      </c>
      <c r="D90" t="s">
        <v>10</v>
      </c>
      <c r="E90" s="1" t="s">
        <v>24</v>
      </c>
      <c r="F90" t="s">
        <v>35</v>
      </c>
      <c r="G90" t="s">
        <v>38</v>
      </c>
      <c r="H90" t="s">
        <v>21</v>
      </c>
    </row>
    <row r="91" spans="1:9" x14ac:dyDescent="0.25">
      <c r="A91" t="s">
        <v>196</v>
      </c>
      <c r="B91" t="s">
        <v>197</v>
      </c>
      <c r="C91" t="s">
        <v>9</v>
      </c>
      <c r="D91" t="s">
        <v>10</v>
      </c>
      <c r="E91" s="1" t="s">
        <v>31</v>
      </c>
      <c r="F91" t="s">
        <v>19</v>
      </c>
      <c r="G91" t="s">
        <v>38</v>
      </c>
      <c r="H91" t="s">
        <v>21</v>
      </c>
    </row>
    <row r="92" spans="1:9" ht="18" customHeight="1" x14ac:dyDescent="0.25">
      <c r="A92" t="s">
        <v>198</v>
      </c>
      <c r="B92" t="s">
        <v>199</v>
      </c>
      <c r="C92" t="s">
        <v>9</v>
      </c>
      <c r="D92" t="s">
        <v>14</v>
      </c>
      <c r="E92" s="1" t="s">
        <v>31</v>
      </c>
      <c r="F92" t="s">
        <v>19</v>
      </c>
      <c r="G92" t="s">
        <v>38</v>
      </c>
      <c r="H92" t="s">
        <v>21</v>
      </c>
      <c r="I92" s="5"/>
    </row>
    <row r="93" spans="1:9" x14ac:dyDescent="0.25">
      <c r="A93" t="s">
        <v>200</v>
      </c>
      <c r="B93" t="s">
        <v>201</v>
      </c>
      <c r="C93" t="s">
        <v>9</v>
      </c>
      <c r="D93" t="s">
        <v>14</v>
      </c>
      <c r="E93" s="1" t="s">
        <v>24</v>
      </c>
      <c r="F93" t="s">
        <v>19</v>
      </c>
      <c r="G93" t="s">
        <v>38</v>
      </c>
      <c r="H93" t="s">
        <v>21</v>
      </c>
    </row>
    <row r="94" spans="1:9" x14ac:dyDescent="0.25">
      <c r="A94" t="s">
        <v>202</v>
      </c>
      <c r="B94" t="s">
        <v>203</v>
      </c>
      <c r="C94" t="s">
        <v>9</v>
      </c>
      <c r="D94" t="s">
        <v>14</v>
      </c>
      <c r="E94" s="1" t="s">
        <v>31</v>
      </c>
      <c r="F94" t="s">
        <v>19</v>
      </c>
      <c r="G94" t="s">
        <v>38</v>
      </c>
      <c r="H94" t="s">
        <v>21</v>
      </c>
    </row>
    <row r="95" spans="1:9" ht="16.5" customHeight="1" x14ac:dyDescent="0.25">
      <c r="A95" t="s">
        <v>206</v>
      </c>
      <c r="B95" t="s">
        <v>207</v>
      </c>
      <c r="C95" t="s">
        <v>9</v>
      </c>
      <c r="D95" t="s">
        <v>3</v>
      </c>
      <c r="E95" s="1" t="s">
        <v>104</v>
      </c>
      <c r="F95" t="s">
        <v>19</v>
      </c>
      <c r="G95" t="s">
        <v>38</v>
      </c>
      <c r="H95" t="s">
        <v>21</v>
      </c>
      <c r="I95" s="5"/>
    </row>
    <row r="96" spans="1:9" x14ac:dyDescent="0.25">
      <c r="A96" t="s">
        <v>208</v>
      </c>
      <c r="B96" t="s">
        <v>203</v>
      </c>
      <c r="C96" t="s">
        <v>87</v>
      </c>
      <c r="D96" t="s">
        <v>10</v>
      </c>
      <c r="E96" s="1" t="s">
        <v>31</v>
      </c>
      <c r="F96" t="s">
        <v>35</v>
      </c>
      <c r="G96" t="s">
        <v>38</v>
      </c>
      <c r="H96" t="s">
        <v>21</v>
      </c>
    </row>
    <row r="97" spans="1:9" x14ac:dyDescent="0.25">
      <c r="A97" t="s">
        <v>209</v>
      </c>
      <c r="B97" t="s">
        <v>210</v>
      </c>
      <c r="C97" t="s">
        <v>9</v>
      </c>
      <c r="D97" t="s">
        <v>10</v>
      </c>
      <c r="E97" s="1" t="s">
        <v>24</v>
      </c>
      <c r="F97" t="s">
        <v>35</v>
      </c>
      <c r="G97" t="s">
        <v>38</v>
      </c>
      <c r="H97" t="s">
        <v>21</v>
      </c>
    </row>
    <row r="98" spans="1:9" x14ac:dyDescent="0.25">
      <c r="A98" t="s">
        <v>211</v>
      </c>
      <c r="B98" t="s">
        <v>212</v>
      </c>
      <c r="C98" t="s">
        <v>87</v>
      </c>
      <c r="D98" t="s">
        <v>10</v>
      </c>
      <c r="E98" s="1" t="s">
        <v>24</v>
      </c>
      <c r="F98" t="s">
        <v>35</v>
      </c>
      <c r="G98" t="s">
        <v>38</v>
      </c>
      <c r="H98" t="s">
        <v>21</v>
      </c>
    </row>
    <row r="99" spans="1:9" x14ac:dyDescent="0.25">
      <c r="A99" t="s">
        <v>213</v>
      </c>
      <c r="B99" t="s">
        <v>118</v>
      </c>
      <c r="C99" t="s">
        <v>9</v>
      </c>
      <c r="D99" t="s">
        <v>10</v>
      </c>
      <c r="E99" s="1" t="s">
        <v>24</v>
      </c>
      <c r="F99" t="s">
        <v>35</v>
      </c>
      <c r="G99" t="s">
        <v>38</v>
      </c>
      <c r="H99" t="s">
        <v>21</v>
      </c>
    </row>
    <row r="100" spans="1:9" x14ac:dyDescent="0.25">
      <c r="A100" t="s">
        <v>214</v>
      </c>
      <c r="B100" t="s">
        <v>215</v>
      </c>
      <c r="C100" t="s">
        <v>87</v>
      </c>
      <c r="D100" t="s">
        <v>10</v>
      </c>
      <c r="E100" s="1" t="s">
        <v>24</v>
      </c>
      <c r="F100" t="s">
        <v>35</v>
      </c>
      <c r="G100" t="s">
        <v>38</v>
      </c>
      <c r="H100" t="s">
        <v>21</v>
      </c>
    </row>
    <row r="101" spans="1:9" ht="21" customHeight="1" x14ac:dyDescent="0.25">
      <c r="A101" t="s">
        <v>216</v>
      </c>
      <c r="B101" t="s">
        <v>217</v>
      </c>
      <c r="C101" t="s">
        <v>87</v>
      </c>
      <c r="D101" t="s">
        <v>10</v>
      </c>
      <c r="E101" s="1" t="s">
        <v>31</v>
      </c>
      <c r="F101" t="s">
        <v>218</v>
      </c>
      <c r="G101" t="s">
        <v>57</v>
      </c>
      <c r="H101" t="s">
        <v>21</v>
      </c>
      <c r="I101" s="5"/>
    </row>
    <row r="102" spans="1:9" x14ac:dyDescent="0.25">
      <c r="A102" t="s">
        <v>219</v>
      </c>
      <c r="B102" t="s">
        <v>220</v>
      </c>
      <c r="C102" t="s">
        <v>9</v>
      </c>
      <c r="D102" t="s">
        <v>3</v>
      </c>
      <c r="E102" s="1" t="s">
        <v>27</v>
      </c>
      <c r="F102" t="s">
        <v>35</v>
      </c>
      <c r="G102" t="s">
        <v>11</v>
      </c>
      <c r="H102" t="s">
        <v>50</v>
      </c>
    </row>
    <row r="103" spans="1:9" x14ac:dyDescent="0.25">
      <c r="A103" t="s">
        <v>223</v>
      </c>
      <c r="B103" t="s">
        <v>224</v>
      </c>
      <c r="C103" t="s">
        <v>87</v>
      </c>
      <c r="D103" t="s">
        <v>10</v>
      </c>
      <c r="F103" t="s">
        <v>19</v>
      </c>
      <c r="G103" t="s">
        <v>222</v>
      </c>
      <c r="H103" t="s">
        <v>21</v>
      </c>
    </row>
    <row r="104" spans="1:9" x14ac:dyDescent="0.25">
      <c r="A104" t="s">
        <v>225</v>
      </c>
      <c r="B104" t="s">
        <v>226</v>
      </c>
      <c r="C104" t="s">
        <v>9</v>
      </c>
      <c r="D104" t="s">
        <v>10</v>
      </c>
      <c r="E104" s="1" t="s">
        <v>31</v>
      </c>
      <c r="F104" t="s">
        <v>19</v>
      </c>
      <c r="G104" t="s">
        <v>222</v>
      </c>
      <c r="H104" t="s">
        <v>21</v>
      </c>
    </row>
    <row r="105" spans="1:9" x14ac:dyDescent="0.25">
      <c r="A105" t="s">
        <v>227</v>
      </c>
      <c r="B105" t="s">
        <v>174</v>
      </c>
      <c r="C105" t="s">
        <v>9</v>
      </c>
      <c r="D105" t="s">
        <v>10</v>
      </c>
      <c r="E105" s="1" t="s">
        <v>228</v>
      </c>
      <c r="F105" t="s">
        <v>19</v>
      </c>
      <c r="G105" t="s">
        <v>20</v>
      </c>
      <c r="H105" t="s">
        <v>21</v>
      </c>
    </row>
    <row r="106" spans="1:9" x14ac:dyDescent="0.25">
      <c r="A106" t="s">
        <v>229</v>
      </c>
      <c r="B106" t="s">
        <v>230</v>
      </c>
      <c r="C106" t="s">
        <v>9</v>
      </c>
      <c r="D106" t="s">
        <v>10</v>
      </c>
      <c r="E106" s="1" t="s">
        <v>163</v>
      </c>
      <c r="F106" t="s">
        <v>19</v>
      </c>
      <c r="G106" t="s">
        <v>30</v>
      </c>
      <c r="H106" t="s">
        <v>21</v>
      </c>
    </row>
    <row r="107" spans="1:9" x14ac:dyDescent="0.25">
      <c r="A107" t="s">
        <v>231</v>
      </c>
      <c r="B107" t="s">
        <v>221</v>
      </c>
      <c r="C107" t="s">
        <v>9</v>
      </c>
      <c r="D107" t="s">
        <v>10</v>
      </c>
      <c r="E107" s="1" t="s">
        <v>31</v>
      </c>
      <c r="F107" t="s">
        <v>19</v>
      </c>
      <c r="G107" t="s">
        <v>222</v>
      </c>
      <c r="H107" t="s">
        <v>21</v>
      </c>
    </row>
    <row r="108" spans="1:9" x14ac:dyDescent="0.25">
      <c r="A108" t="s">
        <v>232</v>
      </c>
      <c r="B108" t="s">
        <v>233</v>
      </c>
      <c r="C108" t="s">
        <v>9</v>
      </c>
      <c r="D108" t="s">
        <v>234</v>
      </c>
      <c r="E108" s="1" t="s">
        <v>31</v>
      </c>
      <c r="F108" t="s">
        <v>19</v>
      </c>
      <c r="G108" t="s">
        <v>38</v>
      </c>
      <c r="H108" t="s">
        <v>21</v>
      </c>
    </row>
    <row r="109" spans="1:9" x14ac:dyDescent="0.25">
      <c r="A109" t="s">
        <v>235</v>
      </c>
      <c r="B109" t="s">
        <v>233</v>
      </c>
      <c r="C109" t="s">
        <v>9</v>
      </c>
      <c r="D109" t="s">
        <v>10</v>
      </c>
      <c r="E109" s="1" t="s">
        <v>31</v>
      </c>
      <c r="F109" t="s">
        <v>19</v>
      </c>
      <c r="G109" t="s">
        <v>38</v>
      </c>
      <c r="H109" t="s">
        <v>21</v>
      </c>
    </row>
    <row r="110" spans="1:9" x14ac:dyDescent="0.25">
      <c r="A110" t="s">
        <v>236</v>
      </c>
      <c r="B110" t="s">
        <v>237</v>
      </c>
      <c r="C110" t="s">
        <v>9</v>
      </c>
      <c r="D110" t="s">
        <v>10</v>
      </c>
      <c r="E110" s="1" t="s">
        <v>31</v>
      </c>
      <c r="F110" t="s">
        <v>19</v>
      </c>
      <c r="G110" t="s">
        <v>222</v>
      </c>
      <c r="H110" t="s">
        <v>21</v>
      </c>
    </row>
    <row r="111" spans="1:9" x14ac:dyDescent="0.25">
      <c r="A111" t="s">
        <v>238</v>
      </c>
      <c r="B111" t="s">
        <v>239</v>
      </c>
      <c r="C111" t="s">
        <v>9</v>
      </c>
      <c r="D111" t="s">
        <v>10</v>
      </c>
      <c r="F111" t="s">
        <v>19</v>
      </c>
      <c r="G111" t="s">
        <v>38</v>
      </c>
      <c r="H111" t="s">
        <v>21</v>
      </c>
    </row>
    <row r="112" spans="1:9" x14ac:dyDescent="0.25">
      <c r="A112" t="s">
        <v>240</v>
      </c>
      <c r="B112" t="s">
        <v>221</v>
      </c>
      <c r="C112" t="s">
        <v>9</v>
      </c>
      <c r="D112" t="s">
        <v>10</v>
      </c>
      <c r="F112" t="s">
        <v>19</v>
      </c>
      <c r="G112" t="s">
        <v>222</v>
      </c>
      <c r="H112" t="s">
        <v>21</v>
      </c>
    </row>
    <row r="113" spans="1:9" x14ac:dyDescent="0.25">
      <c r="A113" t="s">
        <v>241</v>
      </c>
      <c r="B113" t="s">
        <v>242</v>
      </c>
      <c r="C113" t="s">
        <v>9</v>
      </c>
      <c r="D113" t="s">
        <v>3</v>
      </c>
      <c r="E113" s="1" t="s">
        <v>31</v>
      </c>
      <c r="F113" t="s">
        <v>19</v>
      </c>
      <c r="G113" t="s">
        <v>38</v>
      </c>
      <c r="H113" t="s">
        <v>21</v>
      </c>
    </row>
    <row r="114" spans="1:9" x14ac:dyDescent="0.25">
      <c r="A114" t="s">
        <v>243</v>
      </c>
      <c r="B114" t="s">
        <v>221</v>
      </c>
      <c r="C114" t="s">
        <v>9</v>
      </c>
      <c r="D114" t="s">
        <v>10</v>
      </c>
      <c r="E114" s="1" t="s">
        <v>31</v>
      </c>
      <c r="F114" t="s">
        <v>19</v>
      </c>
      <c r="G114" t="s">
        <v>222</v>
      </c>
      <c r="H114" t="s">
        <v>21</v>
      </c>
    </row>
    <row r="115" spans="1:9" x14ac:dyDescent="0.25">
      <c r="A115" t="s">
        <v>244</v>
      </c>
      <c r="B115" t="s">
        <v>233</v>
      </c>
      <c r="C115" t="s">
        <v>9</v>
      </c>
      <c r="D115" t="s">
        <v>10</v>
      </c>
      <c r="F115" t="s">
        <v>19</v>
      </c>
      <c r="G115" t="s">
        <v>38</v>
      </c>
      <c r="H115" t="s">
        <v>21</v>
      </c>
    </row>
    <row r="116" spans="1:9" x14ac:dyDescent="0.25">
      <c r="A116" t="s">
        <v>245</v>
      </c>
      <c r="B116" t="s">
        <v>246</v>
      </c>
      <c r="C116" t="s">
        <v>87</v>
      </c>
      <c r="D116" t="s">
        <v>10</v>
      </c>
      <c r="G116" t="s">
        <v>20</v>
      </c>
    </row>
    <row r="117" spans="1:9" x14ac:dyDescent="0.25">
      <c r="A117" t="s">
        <v>247</v>
      </c>
      <c r="B117" t="s">
        <v>226</v>
      </c>
      <c r="C117" t="s">
        <v>87</v>
      </c>
      <c r="D117" t="s">
        <v>3</v>
      </c>
      <c r="G117" t="s">
        <v>222</v>
      </c>
    </row>
    <row r="118" spans="1:9" x14ac:dyDescent="0.25">
      <c r="A118" t="s">
        <v>248</v>
      </c>
      <c r="B118" t="s">
        <v>249</v>
      </c>
      <c r="C118" t="s">
        <v>87</v>
      </c>
      <c r="D118" t="s">
        <v>10</v>
      </c>
      <c r="E118" s="1" t="s">
        <v>31</v>
      </c>
      <c r="F118" t="s">
        <v>19</v>
      </c>
      <c r="G118" t="s">
        <v>222</v>
      </c>
    </row>
    <row r="119" spans="1:9" x14ac:dyDescent="0.25">
      <c r="A119" t="s">
        <v>250</v>
      </c>
      <c r="B119" t="s">
        <v>221</v>
      </c>
      <c r="C119" t="s">
        <v>87</v>
      </c>
      <c r="D119" t="s">
        <v>10</v>
      </c>
      <c r="E119" s="1" t="s">
        <v>31</v>
      </c>
      <c r="F119" t="s">
        <v>19</v>
      </c>
      <c r="G119" t="s">
        <v>222</v>
      </c>
    </row>
    <row r="120" spans="1:9" x14ac:dyDescent="0.25">
      <c r="A120" t="s">
        <v>297</v>
      </c>
      <c r="B120" t="s">
        <v>298</v>
      </c>
      <c r="C120" t="s">
        <v>87</v>
      </c>
      <c r="D120" t="s">
        <v>3</v>
      </c>
      <c r="E120" s="1" t="s">
        <v>24</v>
      </c>
      <c r="F120" t="s">
        <v>19</v>
      </c>
      <c r="G120" t="s">
        <v>11</v>
      </c>
      <c r="H120" t="s">
        <v>32</v>
      </c>
    </row>
    <row r="122" spans="1:9" x14ac:dyDescent="0.25">
      <c r="A122" t="s">
        <v>327</v>
      </c>
      <c r="B122">
        <f>COUNTIF(D5:D119, "BA")</f>
        <v>38</v>
      </c>
    </row>
    <row r="123" spans="1:9" x14ac:dyDescent="0.25">
      <c r="A123" t="s">
        <v>328</v>
      </c>
      <c r="B123">
        <f>COUNTIF(D5:D119,"MA")</f>
        <v>50</v>
      </c>
    </row>
    <row r="124" spans="1:9" x14ac:dyDescent="0.25">
      <c r="A124" t="s">
        <v>329</v>
      </c>
      <c r="B124">
        <f>COUNTIF(D5:D120,"BA/MA")</f>
        <v>25</v>
      </c>
    </row>
    <row r="125" spans="1:9" x14ac:dyDescent="0.25">
      <c r="A125" t="s">
        <v>330</v>
      </c>
      <c r="B125" s="8">
        <f>SUM(B123,B124)</f>
        <v>75</v>
      </c>
    </row>
    <row r="126" spans="1:9" s="27" customFormat="1" x14ac:dyDescent="0.25">
      <c r="A126" s="27" t="s">
        <v>331</v>
      </c>
      <c r="B126" s="27">
        <f>COUNTA(D5:D119)</f>
        <v>115</v>
      </c>
      <c r="E126" s="28"/>
    </row>
    <row r="128" spans="1:9" x14ac:dyDescent="0.25">
      <c r="A128" s="11"/>
      <c r="B128" s="11"/>
      <c r="C128" s="11"/>
      <c r="D128" s="11"/>
      <c r="E128" s="11"/>
      <c r="F128" s="11"/>
      <c r="G128" s="11"/>
      <c r="H128" s="11"/>
      <c r="I128" s="11"/>
    </row>
    <row r="129" spans="1:6" x14ac:dyDescent="0.25">
      <c r="A129" s="9"/>
      <c r="B129" s="9"/>
      <c r="C129" s="9"/>
      <c r="D129" s="9"/>
      <c r="E129" s="13"/>
      <c r="F129" s="9"/>
    </row>
    <row r="130" spans="1:6" x14ac:dyDescent="0.25">
      <c r="B130" s="7"/>
    </row>
    <row r="155" spans="1:4" x14ac:dyDescent="0.25">
      <c r="A155" s="9"/>
      <c r="B155" s="30"/>
      <c r="C155" s="30"/>
      <c r="D155" s="30"/>
    </row>
    <row r="156" spans="1:4" x14ac:dyDescent="0.25">
      <c r="A156" s="9"/>
      <c r="B156" s="14"/>
      <c r="C156" s="14"/>
      <c r="D156" s="14"/>
    </row>
    <row r="157" spans="1:4" x14ac:dyDescent="0.25">
      <c r="A157" s="9"/>
    </row>
    <row r="165" spans="1:4" ht="15.75" customHeight="1" x14ac:dyDescent="0.25">
      <c r="A165" s="5"/>
    </row>
    <row r="174" spans="1:4" x14ac:dyDescent="0.25">
      <c r="A174" s="9"/>
      <c r="B174" s="30"/>
      <c r="C174" s="30"/>
      <c r="D174" s="30"/>
    </row>
    <row r="175" spans="1:4" x14ac:dyDescent="0.25">
      <c r="B175" s="4"/>
      <c r="C175" s="4"/>
      <c r="D175" s="4"/>
    </row>
    <row r="176" spans="1:4" x14ac:dyDescent="0.25">
      <c r="A176" s="9"/>
      <c r="B176" s="30"/>
      <c r="C176" s="30"/>
      <c r="D176" s="30"/>
    </row>
  </sheetData>
  <sheetProtection password="CC5E" sheet="1" objects="1" scenarios="1" sort="0" autoFilter="0"/>
  <autoFilter ref="A4:H4"/>
  <mergeCells count="3">
    <mergeCell ref="B155:D155"/>
    <mergeCell ref="B174:D174"/>
    <mergeCell ref="B176:D17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A3" sqref="A3:D3"/>
    </sheetView>
  </sheetViews>
  <sheetFormatPr baseColWidth="10" defaultRowHeight="15" x14ac:dyDescent="0.25"/>
  <cols>
    <col min="1" max="1" width="109.85546875" bestFit="1" customWidth="1"/>
    <col min="2" max="2" width="14.85546875" customWidth="1"/>
    <col min="3" max="3" width="9.5703125" customWidth="1"/>
    <col min="4" max="4" width="15" customWidth="1"/>
    <col min="5" max="5" width="18.28515625" customWidth="1"/>
    <col min="6" max="6" width="16" customWidth="1"/>
  </cols>
  <sheetData>
    <row r="1" spans="1:12" ht="72.75" customHeight="1" x14ac:dyDescent="0.25">
      <c r="A1" s="11"/>
      <c r="B1" s="11"/>
      <c r="C1" s="11"/>
      <c r="D1" s="11"/>
      <c r="E1" s="11"/>
      <c r="F1" s="11"/>
      <c r="G1" s="11"/>
      <c r="H1" s="11"/>
      <c r="I1" s="11"/>
      <c r="J1" s="11"/>
      <c r="K1" s="11"/>
      <c r="L1" s="11"/>
    </row>
    <row r="2" spans="1:12" s="19" customFormat="1" ht="43.5" customHeight="1" x14ac:dyDescent="0.25">
      <c r="A2" s="17" t="s">
        <v>317</v>
      </c>
      <c r="B2" s="18"/>
      <c r="C2" s="18"/>
      <c r="D2" s="18"/>
      <c r="E2" s="18"/>
      <c r="F2" s="18"/>
      <c r="G2" s="18"/>
      <c r="H2" s="18"/>
      <c r="I2" s="18"/>
      <c r="J2" s="18"/>
      <c r="K2" s="18"/>
      <c r="L2" s="18"/>
    </row>
    <row r="3" spans="1:12" x14ac:dyDescent="0.25">
      <c r="A3" s="11" t="s">
        <v>318</v>
      </c>
      <c r="B3" s="9" t="s">
        <v>252</v>
      </c>
      <c r="C3" s="9" t="s">
        <v>251</v>
      </c>
      <c r="D3" s="9" t="s">
        <v>256</v>
      </c>
      <c r="E3" s="13"/>
      <c r="F3" s="9"/>
    </row>
    <row r="4" spans="1:12" x14ac:dyDescent="0.25">
      <c r="A4" s="4" t="s">
        <v>332</v>
      </c>
      <c r="B4">
        <v>7</v>
      </c>
      <c r="C4" t="s">
        <v>282</v>
      </c>
      <c r="D4" t="s">
        <v>286</v>
      </c>
      <c r="E4" s="1"/>
    </row>
    <row r="5" spans="1:12" x14ac:dyDescent="0.25">
      <c r="A5" t="s">
        <v>285</v>
      </c>
      <c r="B5">
        <v>6</v>
      </c>
      <c r="C5" t="s">
        <v>282</v>
      </c>
      <c r="D5" t="s">
        <v>11</v>
      </c>
      <c r="E5" s="1"/>
    </row>
    <row r="6" spans="1:12" x14ac:dyDescent="0.25">
      <c r="A6" t="s">
        <v>272</v>
      </c>
      <c r="B6">
        <v>4</v>
      </c>
      <c r="C6" t="s">
        <v>254</v>
      </c>
      <c r="D6" t="s">
        <v>11</v>
      </c>
      <c r="E6" s="1"/>
    </row>
    <row r="7" spans="1:12" x14ac:dyDescent="0.25">
      <c r="A7" t="s">
        <v>262</v>
      </c>
      <c r="B7">
        <v>4</v>
      </c>
      <c r="C7" t="s">
        <v>254</v>
      </c>
      <c r="D7" t="s">
        <v>101</v>
      </c>
      <c r="E7" s="1"/>
    </row>
    <row r="8" spans="1:12" x14ac:dyDescent="0.25">
      <c r="A8" t="s">
        <v>287</v>
      </c>
      <c r="B8">
        <v>6</v>
      </c>
      <c r="C8" t="s">
        <v>283</v>
      </c>
      <c r="D8" t="s">
        <v>11</v>
      </c>
      <c r="E8" s="1"/>
    </row>
    <row r="9" spans="1:12" x14ac:dyDescent="0.25">
      <c r="A9" t="s">
        <v>273</v>
      </c>
      <c r="B9">
        <v>3</v>
      </c>
      <c r="C9" t="s">
        <v>254</v>
      </c>
      <c r="D9" t="s">
        <v>38</v>
      </c>
      <c r="E9" s="1"/>
    </row>
    <row r="10" spans="1:12" x14ac:dyDescent="0.25">
      <c r="A10" t="s">
        <v>263</v>
      </c>
      <c r="B10">
        <v>4</v>
      </c>
      <c r="C10" t="s">
        <v>254</v>
      </c>
      <c r="D10" t="s">
        <v>38</v>
      </c>
      <c r="E10" s="1"/>
    </row>
    <row r="11" spans="1:12" x14ac:dyDescent="0.25">
      <c r="A11" t="s">
        <v>274</v>
      </c>
      <c r="B11">
        <v>3</v>
      </c>
      <c r="C11" t="s">
        <v>254</v>
      </c>
      <c r="D11" t="s">
        <v>38</v>
      </c>
      <c r="E11" s="1"/>
    </row>
    <row r="12" spans="1:12" x14ac:dyDescent="0.25">
      <c r="A12" t="s">
        <v>274</v>
      </c>
      <c r="B12">
        <v>7</v>
      </c>
      <c r="C12" t="s">
        <v>282</v>
      </c>
      <c r="D12" t="s">
        <v>38</v>
      </c>
      <c r="E12" s="1"/>
    </row>
    <row r="13" spans="1:12" x14ac:dyDescent="0.25">
      <c r="A13" t="s">
        <v>288</v>
      </c>
      <c r="B13">
        <v>8</v>
      </c>
      <c r="C13" t="s">
        <v>283</v>
      </c>
      <c r="D13" t="s">
        <v>11</v>
      </c>
      <c r="E13" s="1"/>
    </row>
    <row r="14" spans="1:12" x14ac:dyDescent="0.25">
      <c r="A14" t="s">
        <v>275</v>
      </c>
      <c r="B14">
        <v>4</v>
      </c>
      <c r="C14" t="s">
        <v>254</v>
      </c>
      <c r="D14" t="s">
        <v>222</v>
      </c>
      <c r="E14" s="1"/>
    </row>
    <row r="15" spans="1:12" x14ac:dyDescent="0.25">
      <c r="A15" t="s">
        <v>255</v>
      </c>
      <c r="B15">
        <v>3</v>
      </c>
      <c r="C15" t="s">
        <v>254</v>
      </c>
      <c r="D15" t="s">
        <v>222</v>
      </c>
      <c r="E15" s="1"/>
    </row>
    <row r="16" spans="1:12" x14ac:dyDescent="0.25">
      <c r="A16" t="s">
        <v>236</v>
      </c>
      <c r="B16">
        <v>6</v>
      </c>
      <c r="C16" t="s">
        <v>282</v>
      </c>
      <c r="D16" t="s">
        <v>222</v>
      </c>
      <c r="E16" s="1"/>
    </row>
    <row r="17" spans="1:5" x14ac:dyDescent="0.25">
      <c r="A17" t="s">
        <v>258</v>
      </c>
      <c r="B17">
        <v>3</v>
      </c>
      <c r="C17" t="s">
        <v>254</v>
      </c>
      <c r="D17" t="s">
        <v>222</v>
      </c>
      <c r="E17" s="1"/>
    </row>
    <row r="18" spans="1:5" x14ac:dyDescent="0.25">
      <c r="A18" t="s">
        <v>276</v>
      </c>
      <c r="B18">
        <v>4</v>
      </c>
      <c r="C18" t="s">
        <v>277</v>
      </c>
      <c r="D18" t="s">
        <v>11</v>
      </c>
      <c r="E18" s="1"/>
    </row>
    <row r="19" spans="1:5" x14ac:dyDescent="0.25">
      <c r="A19" t="s">
        <v>186</v>
      </c>
      <c r="B19">
        <v>4</v>
      </c>
      <c r="C19" t="s">
        <v>254</v>
      </c>
      <c r="D19" t="s">
        <v>20</v>
      </c>
      <c r="E19" s="1"/>
    </row>
    <row r="20" spans="1:5" x14ac:dyDescent="0.25">
      <c r="A20" t="s">
        <v>269</v>
      </c>
      <c r="B20">
        <v>4</v>
      </c>
      <c r="C20" t="s">
        <v>270</v>
      </c>
      <c r="D20" t="s">
        <v>11</v>
      </c>
      <c r="E20" s="1"/>
    </row>
    <row r="21" spans="1:5" x14ac:dyDescent="0.25">
      <c r="A21" t="s">
        <v>265</v>
      </c>
      <c r="B21">
        <v>4</v>
      </c>
      <c r="C21" t="s">
        <v>254</v>
      </c>
      <c r="D21" t="s">
        <v>20</v>
      </c>
      <c r="E21" s="1"/>
    </row>
    <row r="22" spans="1:5" x14ac:dyDescent="0.25">
      <c r="A22" t="s">
        <v>289</v>
      </c>
      <c r="B22">
        <v>7</v>
      </c>
      <c r="C22" t="s">
        <v>282</v>
      </c>
      <c r="D22" t="s">
        <v>286</v>
      </c>
      <c r="E22" s="1"/>
    </row>
    <row r="23" spans="1:5" x14ac:dyDescent="0.25">
      <c r="A23" t="s">
        <v>266</v>
      </c>
      <c r="B23">
        <v>3</v>
      </c>
      <c r="C23" t="s">
        <v>254</v>
      </c>
      <c r="D23" t="s">
        <v>222</v>
      </c>
      <c r="E23" s="1"/>
    </row>
    <row r="24" spans="1:5" x14ac:dyDescent="0.25">
      <c r="A24" t="s">
        <v>253</v>
      </c>
      <c r="B24" s="7">
        <v>3</v>
      </c>
      <c r="C24" t="s">
        <v>254</v>
      </c>
      <c r="D24" t="s">
        <v>257</v>
      </c>
      <c r="E24" s="1"/>
    </row>
    <row r="25" spans="1:5" x14ac:dyDescent="0.25">
      <c r="A25" t="s">
        <v>278</v>
      </c>
      <c r="B25">
        <v>4</v>
      </c>
      <c r="C25" t="s">
        <v>277</v>
      </c>
      <c r="D25" t="s">
        <v>11</v>
      </c>
      <c r="E25" s="1"/>
    </row>
    <row r="26" spans="1:5" x14ac:dyDescent="0.25">
      <c r="A26" t="s">
        <v>290</v>
      </c>
      <c r="B26">
        <v>6</v>
      </c>
      <c r="C26" t="s">
        <v>283</v>
      </c>
      <c r="D26" t="s">
        <v>11</v>
      </c>
      <c r="E26" s="1"/>
    </row>
    <row r="27" spans="1:5" x14ac:dyDescent="0.25">
      <c r="A27" t="s">
        <v>279</v>
      </c>
      <c r="B27">
        <v>3</v>
      </c>
      <c r="C27" t="s">
        <v>254</v>
      </c>
      <c r="D27" t="s">
        <v>38</v>
      </c>
      <c r="E27" s="1"/>
    </row>
    <row r="28" spans="1:5" x14ac:dyDescent="0.25">
      <c r="A28" t="s">
        <v>284</v>
      </c>
      <c r="B28">
        <v>6</v>
      </c>
      <c r="C28" t="s">
        <v>282</v>
      </c>
      <c r="D28" t="s">
        <v>30</v>
      </c>
      <c r="E28" s="1"/>
    </row>
    <row r="29" spans="1:5" x14ac:dyDescent="0.25">
      <c r="A29" t="s">
        <v>259</v>
      </c>
      <c r="B29">
        <v>4</v>
      </c>
      <c r="C29" t="s">
        <v>254</v>
      </c>
      <c r="D29" t="s">
        <v>30</v>
      </c>
      <c r="E29" s="1"/>
    </row>
    <row r="30" spans="1:5" x14ac:dyDescent="0.25">
      <c r="A30" t="s">
        <v>291</v>
      </c>
      <c r="B30">
        <v>7</v>
      </c>
      <c r="C30" t="s">
        <v>282</v>
      </c>
      <c r="D30" t="s">
        <v>38</v>
      </c>
      <c r="E30" s="1"/>
    </row>
    <row r="31" spans="1:5" x14ac:dyDescent="0.25">
      <c r="A31" t="s">
        <v>280</v>
      </c>
      <c r="B31">
        <v>4</v>
      </c>
      <c r="C31" t="s">
        <v>277</v>
      </c>
      <c r="D31" t="s">
        <v>11</v>
      </c>
      <c r="E31" s="1"/>
    </row>
    <row r="32" spans="1:5" x14ac:dyDescent="0.25">
      <c r="A32" t="s">
        <v>280</v>
      </c>
      <c r="B32">
        <v>6</v>
      </c>
      <c r="C32" t="s">
        <v>283</v>
      </c>
      <c r="D32" t="s">
        <v>11</v>
      </c>
      <c r="E32" s="1"/>
    </row>
    <row r="33" spans="1:5" x14ac:dyDescent="0.25">
      <c r="A33" t="s">
        <v>268</v>
      </c>
      <c r="B33">
        <v>3</v>
      </c>
      <c r="C33" t="s">
        <v>254</v>
      </c>
      <c r="D33" t="s">
        <v>222</v>
      </c>
      <c r="E33" s="1"/>
    </row>
    <row r="34" spans="1:5" x14ac:dyDescent="0.25">
      <c r="A34" t="s">
        <v>260</v>
      </c>
      <c r="B34">
        <v>3</v>
      </c>
      <c r="C34" t="s">
        <v>254</v>
      </c>
      <c r="D34" t="s">
        <v>38</v>
      </c>
      <c r="E34" s="1"/>
    </row>
    <row r="35" spans="1:5" x14ac:dyDescent="0.25">
      <c r="A35" t="s">
        <v>260</v>
      </c>
      <c r="B35">
        <v>7</v>
      </c>
      <c r="C35" t="s">
        <v>282</v>
      </c>
      <c r="D35" t="s">
        <v>38</v>
      </c>
      <c r="E35" s="1"/>
    </row>
    <row r="36" spans="1:5" x14ac:dyDescent="0.25">
      <c r="A36" t="s">
        <v>271</v>
      </c>
      <c r="B36">
        <v>3</v>
      </c>
      <c r="C36" t="s">
        <v>254</v>
      </c>
      <c r="D36" t="s">
        <v>38</v>
      </c>
      <c r="E36" s="1"/>
    </row>
    <row r="37" spans="1:5" x14ac:dyDescent="0.25">
      <c r="A37" t="s">
        <v>271</v>
      </c>
      <c r="B37">
        <v>7</v>
      </c>
      <c r="C37" t="s">
        <v>282</v>
      </c>
      <c r="D37" t="s">
        <v>38</v>
      </c>
      <c r="E37" s="1"/>
    </row>
    <row r="38" spans="1:5" x14ac:dyDescent="0.25">
      <c r="A38" t="s">
        <v>264</v>
      </c>
      <c r="B38">
        <v>3</v>
      </c>
      <c r="C38" t="s">
        <v>254</v>
      </c>
      <c r="D38" t="s">
        <v>20</v>
      </c>
      <c r="E38" s="1"/>
    </row>
    <row r="39" spans="1:5" x14ac:dyDescent="0.25">
      <c r="A39" t="s">
        <v>264</v>
      </c>
      <c r="B39">
        <v>7</v>
      </c>
      <c r="C39" t="s">
        <v>282</v>
      </c>
      <c r="D39" t="s">
        <v>20</v>
      </c>
      <c r="E39" s="1"/>
    </row>
    <row r="40" spans="1:5" x14ac:dyDescent="0.25">
      <c r="A40" t="s">
        <v>281</v>
      </c>
      <c r="B40">
        <v>3</v>
      </c>
      <c r="C40" t="s">
        <v>254</v>
      </c>
      <c r="D40" t="s">
        <v>20</v>
      </c>
      <c r="E40" s="1"/>
    </row>
    <row r="41" spans="1:5" x14ac:dyDescent="0.25">
      <c r="A41" t="s">
        <v>281</v>
      </c>
      <c r="B41">
        <v>7</v>
      </c>
      <c r="C41" t="s">
        <v>282</v>
      </c>
      <c r="D41" t="s">
        <v>20</v>
      </c>
      <c r="E41" s="1"/>
    </row>
    <row r="42" spans="1:5" x14ac:dyDescent="0.25">
      <c r="A42" t="s">
        <v>261</v>
      </c>
      <c r="B42">
        <v>3</v>
      </c>
      <c r="C42" t="s">
        <v>254</v>
      </c>
      <c r="D42" t="s">
        <v>222</v>
      </c>
      <c r="E42" s="1"/>
    </row>
    <row r="43" spans="1:5" x14ac:dyDescent="0.25">
      <c r="A43" t="s">
        <v>267</v>
      </c>
      <c r="B43">
        <v>3</v>
      </c>
      <c r="C43" t="s">
        <v>254</v>
      </c>
      <c r="D43" t="s">
        <v>38</v>
      </c>
      <c r="E43" s="1"/>
    </row>
    <row r="44" spans="1:5" x14ac:dyDescent="0.25">
      <c r="A44" t="s">
        <v>267</v>
      </c>
      <c r="B44">
        <v>7</v>
      </c>
      <c r="C44" t="s">
        <v>282</v>
      </c>
      <c r="D44" t="s">
        <v>38</v>
      </c>
      <c r="E44" s="1"/>
    </row>
    <row r="45" spans="1:5" x14ac:dyDescent="0.25">
      <c r="E45" s="1"/>
    </row>
    <row r="46" spans="1:5" x14ac:dyDescent="0.25">
      <c r="E46" s="1"/>
    </row>
    <row r="47" spans="1:5" x14ac:dyDescent="0.25">
      <c r="E47" s="1"/>
    </row>
    <row r="48" spans="1:5" x14ac:dyDescent="0.25">
      <c r="A48" s="22" t="s">
        <v>319</v>
      </c>
      <c r="C48" s="21">
        <f>COUNTIF(C4:C44,"B. Sc.")</f>
        <v>12</v>
      </c>
      <c r="D48" s="20"/>
    </row>
    <row r="49" spans="1:4" x14ac:dyDescent="0.25">
      <c r="A49" s="22" t="s">
        <v>320</v>
      </c>
      <c r="C49" s="21">
        <f>COUNTIF(C4:C44,"B. A.")</f>
        <v>4</v>
      </c>
      <c r="D49" s="20"/>
    </row>
    <row r="50" spans="1:4" s="9" customFormat="1" x14ac:dyDescent="0.25">
      <c r="A50" s="9" t="s">
        <v>321</v>
      </c>
      <c r="B50" s="23"/>
      <c r="C50" s="24">
        <f>SUM(C48:D49)</f>
        <v>16</v>
      </c>
      <c r="D50" s="23"/>
    </row>
    <row r="51" spans="1:4" x14ac:dyDescent="0.25">
      <c r="A51" s="22" t="s">
        <v>322</v>
      </c>
      <c r="B51" s="14"/>
      <c r="C51" s="21">
        <f>COUNTIF(C4:C44,"M. Sc.")</f>
        <v>21</v>
      </c>
      <c r="D51" s="14"/>
    </row>
    <row r="52" spans="1:4" x14ac:dyDescent="0.25">
      <c r="A52" s="22" t="s">
        <v>323</v>
      </c>
      <c r="B52" s="14"/>
      <c r="C52" s="21">
        <f>COUNTIF(C4:C44,"M. A.")</f>
        <v>3</v>
      </c>
      <c r="D52" s="14"/>
    </row>
    <row r="53" spans="1:4" x14ac:dyDescent="0.25">
      <c r="A53" s="22" t="s">
        <v>324</v>
      </c>
      <c r="B53" s="14"/>
      <c r="C53" s="21">
        <f>COUNTIF(C5:C45,"M. Edu.")</f>
        <v>1</v>
      </c>
      <c r="D53" s="14"/>
    </row>
    <row r="54" spans="1:4" s="9" customFormat="1" x14ac:dyDescent="0.25">
      <c r="A54" s="9" t="s">
        <v>304</v>
      </c>
      <c r="B54" s="25"/>
      <c r="C54" s="24">
        <f>SUM(C51:C53)</f>
        <v>25</v>
      </c>
      <c r="D54" s="25"/>
    </row>
    <row r="55" spans="1:4" s="9" customFormat="1" x14ac:dyDescent="0.25">
      <c r="A55" s="9" t="s">
        <v>305</v>
      </c>
      <c r="B55" s="25"/>
      <c r="C55" s="25">
        <f>C54+C50</f>
        <v>41</v>
      </c>
      <c r="D55" s="25"/>
    </row>
  </sheetData>
  <sheetProtection sheet="1" objects="1" scenarios="1" sort="0" autoFilter="0"/>
  <autoFilter ref="A3:D3"/>
  <sortState ref="A5:D45">
    <sortCondition ref="A4"/>
  </sortState>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8" sqref="A18"/>
    </sheetView>
  </sheetViews>
  <sheetFormatPr baseColWidth="10" defaultRowHeight="15" x14ac:dyDescent="0.25"/>
  <cols>
    <col min="1" max="1" width="21.7109375" customWidth="1"/>
  </cols>
  <sheetData>
    <row r="1" spans="1:3" x14ac:dyDescent="0.25">
      <c r="A1" s="9" t="s">
        <v>292</v>
      </c>
      <c r="B1" s="9" t="s">
        <v>87</v>
      </c>
      <c r="C1" s="9" t="s">
        <v>9</v>
      </c>
    </row>
    <row r="2" spans="1:3" x14ac:dyDescent="0.25">
      <c r="A2" t="s">
        <v>293</v>
      </c>
      <c r="B2">
        <v>543</v>
      </c>
      <c r="C2">
        <v>503</v>
      </c>
    </row>
    <row r="3" spans="1:3" x14ac:dyDescent="0.25">
      <c r="A3" t="s">
        <v>294</v>
      </c>
      <c r="B3">
        <v>541</v>
      </c>
      <c r="C3">
        <v>541</v>
      </c>
    </row>
    <row r="4" spans="1:3" x14ac:dyDescent="0.25">
      <c r="A4" t="s">
        <v>295</v>
      </c>
      <c r="B4">
        <v>71</v>
      </c>
      <c r="C4">
        <v>90</v>
      </c>
    </row>
    <row r="5" spans="1:3" x14ac:dyDescent="0.25">
      <c r="A5" t="s">
        <v>296</v>
      </c>
      <c r="B5">
        <v>7</v>
      </c>
      <c r="C5">
        <v>11</v>
      </c>
    </row>
    <row r="6" spans="1:3" x14ac:dyDescent="0.25">
      <c r="A6" t="s">
        <v>299</v>
      </c>
      <c r="B6">
        <v>104</v>
      </c>
      <c r="C6">
        <v>105</v>
      </c>
    </row>
    <row r="8" spans="1:3" x14ac:dyDescent="0.25">
      <c r="A8" t="s">
        <v>300</v>
      </c>
      <c r="B8">
        <f>SUM(B2:B7)</f>
        <v>1266</v>
      </c>
      <c r="C8">
        <f>SUM(C2:C7)</f>
        <v>1250</v>
      </c>
    </row>
    <row r="9" spans="1:3" x14ac:dyDescent="0.25">
      <c r="A9" t="s">
        <v>301</v>
      </c>
      <c r="B9" s="30">
        <f>SUM(B8,C8)</f>
        <v>2516</v>
      </c>
      <c r="C9" s="30"/>
    </row>
    <row r="12" spans="1:3" x14ac:dyDescent="0.25">
      <c r="A12" s="9" t="s">
        <v>306</v>
      </c>
    </row>
    <row r="13" spans="1:3" x14ac:dyDescent="0.25">
      <c r="A13" t="s">
        <v>308</v>
      </c>
      <c r="B13">
        <v>51</v>
      </c>
    </row>
    <row r="14" spans="1:3" x14ac:dyDescent="0.25">
      <c r="A14" t="s">
        <v>309</v>
      </c>
      <c r="B14">
        <v>56</v>
      </c>
    </row>
    <row r="15" spans="1:3" x14ac:dyDescent="0.25">
      <c r="A15" t="s">
        <v>310</v>
      </c>
      <c r="B15">
        <v>11</v>
      </c>
    </row>
    <row r="16" spans="1:3" x14ac:dyDescent="0.25">
      <c r="A16" t="s">
        <v>301</v>
      </c>
      <c r="B16" s="8">
        <f>SUM(B13:B15)</f>
        <v>118</v>
      </c>
    </row>
  </sheetData>
  <sheetProtection password="CC5E" sheet="1" objects="1" scenarios="1"/>
  <mergeCells count="1">
    <mergeCell ref="B9:C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Nachhaltige Lehrveranstaltungen</vt:lpstr>
      <vt:lpstr>Nachhaltige Studiengänge</vt:lpstr>
      <vt:lpstr>OVGU Allgemein</vt:lpstr>
    </vt:vector>
  </TitlesOfParts>
  <Company>Otto-von-Guericke Universität Magdeburg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Linke, Madeleine</dc:creator>
  <cp:lastModifiedBy>Julius Brinken</cp:lastModifiedBy>
  <dcterms:created xsi:type="dcterms:W3CDTF">2018-10-15T12:53:01Z</dcterms:created>
  <dcterms:modified xsi:type="dcterms:W3CDTF">2019-01-08T13:15:58Z</dcterms:modified>
</cp:coreProperties>
</file>